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90" documentId="120_S{2AC9BD13-BADA-5192-A53E-5A8FF88502F6}" xr6:coauthVersionLast="47" xr6:coauthVersionMax="47" xr10:uidLastSave="{CC950ADB-8FE9-4287-AD60-D417F2B72BA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<sst xmlns="http://schemas.openxmlformats.org/spreadsheetml/2006/main" count="180279" uniqueCount="39123">
  <si>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</si>
  <si>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</si>
  <si>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</si>
  <si>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</si>
  <si>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</si>
  <si>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</si>
  <si>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</si>
  <si>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</si>
  <si>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</si>
  <si>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</si>
  <si>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</si>
  <si>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</si>
  <si>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</si>
  <si>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</si>
  <si>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</si>
  <si>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</si>
  <si>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</si>
  <si>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</si>
  <si>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</si>
  <si>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</si>
  <si>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</si>
  <si>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</si>
  <si>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</si>
  <si>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</si>
  <si>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</si>
  <si>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</si>
  <si>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</si>
  <si>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</si>
  <si>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</si>
  <si>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</si>
  <si>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</si>
  <si>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</si>
  <si>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</si>
  <si>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</si>
  <si>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</si>
  <si>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</si>
  <si>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</si>
  <si>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</si>
  <si>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</si>
  <si>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</si>
  <si>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</si>
  <si>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</si>
  <si>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</si>
  <si>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</si>
  <si>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</si>
  <si>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</si>
  <si>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</si>
  <si>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</si>
  <si>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</si>
  <si>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</si>
  <si>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</si>
  <si>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</si>
  <si>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</si>
  <si>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</si>
  <si>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</si>
  <si>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</si>
  <si>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</si>
  <si>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</si>
  <si>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</si>
  <si>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</si>
  <si>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</si>
  <si>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</si>
  <si>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</si>
  <si>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</si>
  <si>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</si>
  <si>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</si>
  <si>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</si>
  <si>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</si>
  <si>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</si>
  <si>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</si>
  <si>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</si>
  <si>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</si>
  <si>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</si>
  <si>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</si>
  <si>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</si>
  <si>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</si>
  <si>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</si>
  <si>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</si>
  <si>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</si>
  <si>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</si>
  <si>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</si>
  <si>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</si>
  <si>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</si>
  <si>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</si>
  <si>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</si>
  <si>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</si>
  <si>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</si>
  <si>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</si>
  <si>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</si>
  <si>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</si>
  <si>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</si>
  <si>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</si>
  <si>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</si>
  <si>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</si>
  <si>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</si>
  <si>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</si>
  <si>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</si>
  <si>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</si>
  <si>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</si>
  <si>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</si>
  <si>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</si>
  <si>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</si>
  <si>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</si>
  <si>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</si>
  <si>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</si>
  <si>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</si>
  <si>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</si>
  <si>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</si>
  <si>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</si>
  <si>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</si>
  <si>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</si>
  <si>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</si>
  <si>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</si>
  <si>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</si>
  <si>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</si>
  <si>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</si>
  <si>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</si>
  <si>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</si>
  <si>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</si>
  <si>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</si>
  <si>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</si>
  <si>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</si>
  <si>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</si>
  <si>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</si>
  <si>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</si>
  <si>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</si>
  <si>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</si>
  <si>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</si>
  <si>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</si>
  <si>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</si>
  <si>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</si>
  <si>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</si>
  <si>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</si>
  <si>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</si>
  <si>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</si>
  <si>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</si>
  <si>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</si>
  <si>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</si>
  <si>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</si>
  <si>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</si>
  <si>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</si>
  <si>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</si>
  <si>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</si>
  <si>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</si>
  <si>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</si>
  <si>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</si>
  <si>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</si>
  <si>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</si>
  <si>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</si>
  <si>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</si>
  <si>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</si>
  <si>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</si>
  <si>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</si>
  <si>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</si>
  <si>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</si>
  <si>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</si>
  <si>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</si>
  <si>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</si>
  <si>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</si>
  <si>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</si>
  <si>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</si>
  <si>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</si>
  <si>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</si>
  <si>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</si>
  <si>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</si>
  <si>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</si>
  <si>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</si>
  <si>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</si>
  <si>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</si>
  <si>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</si>
  <si>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</si>
  <si>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</si>
  <si>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</si>
  <si>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</si>
  <si>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</si>
  <si>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</si>
  <si>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</si>
  <si>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</si>
  <si>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</si>
  <si>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</si>
  <si>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</si>
  <si>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</si>
  <si>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</si>
  <si>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</si>
  <si>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</si>
  <si>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</si>
  <si>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</si>
  <si>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</si>
  <si>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</si>
  <si>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</si>
  <si>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</si>
  <si>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</si>
  <si>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</si>
  <si>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</si>
  <si>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</si>
  <si>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</si>
  <si>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</si>
  <si>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</si>
  <si>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</si>
  <si>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</si>
  <si>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</si>
  <si>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</si>
  <si>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</si>
  <si>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</si>
  <si>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</si>
  <si>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</si>
  <si>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</si>
  <si>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</si>
  <si>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</si>
  <si>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</si>
  <si>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</si>
  <si>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</si>
  <si>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</si>
  <si>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</si>
  <si>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</si>
  <si>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</si>
  <si>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</si>
  <si>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</si>
  <si>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</si>
  <si>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</si>
  <si>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</si>
  <si>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</si>
  <si>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</si>
  <si>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</si>
  <si>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</si>
  <si>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</si>
  <si>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</si>
  <si>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</si>
  <si>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</si>
  <si>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</si>
  <si>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</si>
  <si>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</si>
  <si>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</si>
  <si>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</si>
  <si>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</si>
  <si>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</si>
  <si>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</si>
  <si>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</si>
  <si>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</si>
  <si>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</si>
  <si>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</si>
  <si>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</si>
  <si>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</si>
  <si>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</si>
  <si>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</si>
  <si>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</si>
  <si>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</si>
  <si>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</si>
  <si>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</si>
  <si>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</si>
  <si>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</si>
  <si>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</si>
  <si>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</si>
  <si>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</si>
  <si>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</si>
  <si>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</si>
  <si>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</si>
  <si>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</si>
  <si>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</si>
  <si>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</si>
  <si>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</si>
  <si>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</si>
  <si>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</si>
  <si>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</si>
  <si>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</si>
  <si>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</si>
  <si>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</si>
  <si>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</si>
  <si>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</si>
  <si>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</si>
  <si>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</si>
  <si>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</si>
  <si>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</si>
  <si>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</si>
  <si>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</si>
  <si>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</si>
  <si>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</si>
  <si>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</si>
  <si>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</si>
  <si>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</si>
  <si>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</si>
  <si>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</si>
  <si>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</si>
  <si>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</si>
  <si>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</si>
  <si>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</si>
  <si>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</si>
  <si>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</si>
  <si>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</si>
  <si>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</si>
  <si>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</si>
  <si>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</si>
  <si>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</si>
  <si>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</si>
  <si>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</si>
  <si>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</si>
  <si>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</si>
  <si>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</si>
  <si>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</si>
  <si>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</si>
  <si>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</si>
  <si>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</si>
  <si>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</si>
  <si>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</si>
  <si>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</si>
  <si>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</si>
  <si>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</si>
  <si>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</si>
  <si>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</si>
  <si>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</si>
  <si>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</si>
  <si>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</si>
  <si>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</si>
  <si>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</si>
  <si>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</si>
  <si>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</si>
  <si>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</si>
  <si>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</si>
  <si>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</si>
  <si>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</si>
  <si>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</si>
  <si>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</si>
  <si>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</si>
  <si>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</si>
  <si>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</si>
  <si>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</si>
  <si>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</si>
  <si>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</si>
  <si>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</si>
  <si>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</si>
  <si>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</si>
  <si>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</si>
  <si>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</si>
  <si>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</si>
  <si>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</si>
  <si>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</si>
  <si>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</si>
  <si>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</si>
  <si>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</si>
  <si>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</si>
  <si>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</si>
  <si>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</si>
  <si>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</si>
  <si>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</si>
  <si>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</si>
  <si>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</si>
  <si>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</si>
  <si>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</si>
  <si>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</si>
  <si>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</si>
  <si>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</si>
  <si>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</si>
  <si>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</si>
  <si>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</si>
  <si>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</si>
  <si>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</si>
  <si>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</si>
  <si>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</si>
  <si>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</si>
  <si>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</si>
  <si>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</si>
  <si>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</si>
  <si>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</si>
  <si>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</si>
  <si>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</si>
  <si>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</si>
  <si>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</si>
  <si>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</si>
  <si>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</si>
  <si>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</si>
  <si>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</si>
  <si>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</si>
  <si>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</si>
  <si>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</si>
  <si>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</si>
  <si>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</si>
  <si>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</si>
  <si>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</si>
  <si>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</si>
  <si>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</si>
  <si>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</si>
  <si>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</si>
  <si>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</si>
  <si>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</si>
  <si>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</si>
  <si>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</si>
  <si>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</si>
  <si>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</si>
  <si>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</si>
  <si>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</si>
  <si>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</si>
  <si>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</si>
  <si>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</si>
  <si>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</si>
  <si>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</si>
  <si>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</si>
  <si>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</si>
  <si>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</si>
  <si>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</si>
  <si>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</si>
  <si>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</si>
  <si>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</si>
  <si>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</si>
  <si>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</si>
  <si>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</si>
  <si>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</si>
  <si>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</si>
  <si>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</si>
  <si>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</si>
  <si>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</si>
  <si>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</si>
  <si>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</si>
  <si>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</si>
  <si>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</si>
  <si>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</si>
  <si>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</si>
  <si>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</si>
  <si>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</si>
  <si>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</si>
  <si>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</si>
  <si>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</si>
  <si>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</si>
  <si>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</si>
  <si>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</si>
  <si>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</si>
  <si>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</si>
  <si>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</si>
  <si>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</si>
  <si>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</si>
  <si>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</si>
  <si>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</si>
  <si>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</si>
  <si>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</si>
  <si>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</si>
  <si>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</si>
  <si>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</si>
  <si>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</si>
  <si>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</si>
  <si>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</si>
  <si>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</si>
  <si>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</si>
  <si>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</si>
  <si>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</si>
  <si>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</si>
  <si>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</si>
  <si>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</si>
  <si>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</si>
  <si>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</si>
  <si>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</si>
  <si>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</si>
  <si>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</si>
  <si>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</si>
  <si>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</si>
  <si>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</si>
  <si>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</si>
  <si>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</si>
  <si>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</si>
  <si>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</si>
  <si>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</si>
  <si>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</si>
  <si>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</si>
  <si>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</si>
  <si>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</si>
  <si>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</si>
  <si>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</si>
  <si>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</si>
  <si>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</si>
  <si>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</si>
  <si>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</si>
  <si>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</si>
  <si>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</si>
  <si>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</si>
  <si>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</si>
  <si>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</si>
  <si>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</si>
  <si>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</si>
  <si>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</si>
  <si>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</si>
  <si>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</si>
  <si>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</si>
  <si>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</si>
  <si>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</si>
  <si>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</si>
  <si>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</si>
  <si>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</si>
  <si>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</si>
  <si>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</si>
  <si>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</si>
  <si>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</si>
  <si>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</si>
  <si>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</si>
  <si>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</si>
  <si>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</si>
  <si>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</si>
  <si>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</si>
  <si>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</si>
  <si>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</si>
  <si>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</si>
  <si>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</si>
  <si>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</si>
  <si>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</si>
  <si>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</si>
  <si>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</si>
  <si>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</si>
  <si>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</si>
  <si>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</si>
  <si>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</si>
  <si>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</si>
  <si>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</si>
  <si>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</si>
  <si>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</si>
  <si>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</si>
  <si>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</si>
  <si>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</si>
  <si>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</si>
  <si>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</si>
  <si>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</si>
  <si>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</si>
  <si>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</si>
  <si>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</si>
  <si>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</si>
  <si>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</si>
  <si>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</si>
  <si>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</si>
  <si>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</si>
  <si>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</si>
  <si>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</si>
  <si>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</si>
  <si>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</si>
  <si>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</si>
  <si>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</si>
  <si>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</si>
  <si>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</si>
  <si>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</si>
  <si>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</si>
  <si>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</si>
  <si>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</si>
  <si>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</si>
  <si>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</si>
  <si>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</si>
  <si>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</si>
  <si>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</si>
  <si>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</si>
  <si>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</si>
  <si>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</si>
  <si>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</si>
  <si>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</si>
  <si>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</si>
  <si>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</si>
  <si>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</si>
  <si>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</si>
  <si>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</si>
  <si>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</si>
  <si>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</si>
  <si>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</si>
  <si>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</si>
  <si>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</si>
  <si>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</si>
  <si>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</si>
  <si>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</si>
  <si>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</si>
  <si>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</si>
  <si>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</si>
  <si>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</si>
  <si>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</si>
  <si>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</si>
  <si>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</si>
  <si>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</si>
  <si>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</si>
  <si>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</si>
  <si>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</si>
  <si>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</si>
  <si>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</si>
  <si>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</si>
  <si>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</si>
  <si>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</si>
  <si>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</si>
  <si>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</si>
  <si>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</si>
  <si>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</si>
  <si>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</si>
  <si>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</si>
  <si>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</si>
  <si>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</si>
  <si>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</si>
  <si>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</si>
  <si>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</si>
  <si>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</si>
  <si>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</si>
  <si>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</si>
  <si>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</si>
  <si>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</si>
  <si>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</si>
  <si>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</si>
  <si>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</si>
  <si>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</si>
  <si>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</si>
  <si>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</si>
  <si>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</si>
  <si>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</si>
  <si>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</si>
  <si>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</si>
  <si>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</si>
  <si>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</si>
  <si>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</si>
  <si>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</si>
  <si>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</si>
  <si>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</si>
  <si>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</si>
  <si>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</si>
  <si>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</si>
  <si>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</si>
  <si>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</si>
  <si>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</si>
  <si>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</si>
  <si>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</si>
  <si>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</si>
  <si>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</si>
  <si>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</si>
  <si>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</si>
  <si>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</si>
  <si>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</si>
  <si>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</si>
  <si>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</si>
  <si>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</si>
  <si>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</si>
  <si>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</si>
  <si>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</si>
  <si>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</si>
  <si>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</si>
  <si>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</si>
  <si>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</si>
  <si>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</si>
  <si>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</si>
  <si>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</si>
  <si>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</si>
  <si>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</si>
  <si>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</si>
  <si>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</si>
  <si>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</si>
  <si>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</si>
  <si>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</si>
  <si>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</si>
  <si>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</si>
  <si>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</si>
  <si>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</si>
  <si>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</si>
  <si>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</si>
  <si>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</si>
  <si>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</si>
  <si>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</si>
  <si>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</si>
  <si>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</si>
  <si>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</si>
  <si>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</si>
  <si>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</si>
  <si>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</si>
  <si>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</si>
  <si>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</si>
  <si>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</si>
  <si>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</si>
  <si>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</si>
  <si>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</si>
  <si>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</si>
  <si>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</si>
  <si>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</si>
  <si>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</si>
  <si>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</si>
  <si>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</si>
  <si>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</si>
  <si>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</si>
  <si>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</si>
  <si>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</si>
  <si>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</si>
  <si>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</si>
  <si>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</si>
  <si>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</si>
  <si>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</si>
  <si>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</si>
  <si>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</si>
  <si>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</si>
  <si>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</si>
  <si>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</si>
  <si>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</si>
  <si>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</si>
  <si>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</si>
  <si>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</si>
  <si>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</si>
  <si>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</si>
  <si>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</si>
  <si>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</si>
  <si>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</si>
  <si>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</si>
  <si>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</si>
  <si>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</si>
  <si>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</si>
  <si>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</si>
  <si>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</si>
  <si>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</si>
  <si>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</si>
  <si>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</si>
  <si>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</si>
  <si>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</si>
  <si>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</si>
  <si>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</si>
  <si>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</si>
  <si>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</si>
  <si>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</si>
  <si>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</si>
  <si>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</si>
  <si>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</si>
  <si>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</si>
  <si>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</si>
  <si>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</si>
  <si>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</si>
  <si>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</si>
  <si>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</si>
  <si>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</si>
  <si>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</si>
  <si>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</si>
  <si>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</si>
  <si>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</si>
  <si>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</si>
  <si>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</si>
  <si>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</si>
  <si>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</si>
  <si>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</si>
  <si>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</si>
  <si>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</si>
  <si>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</si>
  <si>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</si>
  <si>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</si>
  <si>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</si>
  <si>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</si>
  <si>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</si>
  <si>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</si>
  <si>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</si>
  <si>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</si>
  <si>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</si>
  <si>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</si>
  <si>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</si>
  <si>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</si>
  <si>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</si>
  <si>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</si>
  <si>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</si>
  <si>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</si>
  <si>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</si>
  <si>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</si>
  <si>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</si>
  <si>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</si>
  <si>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</si>
  <si>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</si>
  <si>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</si>
  <si>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</si>
  <si>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</si>
  <si>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</si>
  <si>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</si>
  <si>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</si>
  <si>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</si>
  <si>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</si>
  <si>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</si>
  <si>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</si>
  <si>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</si>
  <si>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</si>
  <si>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</si>
  <si>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</si>
  <si>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</si>
  <si>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</si>
  <si>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</si>
  <si>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</si>
  <si>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</si>
  <si>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</si>
  <si>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</si>
  <si>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</si>
  <si>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</si>
  <si>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</si>
  <si>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</si>
  <si>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</si>
  <si>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</si>
  <si>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</si>
  <si>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</si>
  <si>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</si>
  <si>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</si>
  <si>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</si>
  <si>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</si>
  <si>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</si>
  <si>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</si>
  <si>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</si>
  <si>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</si>
  <si>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</si>
  <si>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</si>
  <si>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</si>
  <si>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</si>
  <si>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</si>
  <si>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</si>
  <si>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</si>
  <si>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</si>
  <si>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</si>
  <si>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</si>
  <si>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</si>
  <si>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</si>
  <si>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</si>
  <si>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</si>
  <si>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</si>
  <si>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</si>
  <si>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</si>
  <si>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</si>
  <si>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</si>
  <si>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</si>
  <si>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</si>
  <si>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</si>
  <si>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</si>
  <si>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</si>
  <si>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</si>
  <si>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</si>
  <si>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</si>
  <si>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</si>
  <si>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</si>
  <si>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</si>
  <si>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</si>
  <si>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</si>
  <si>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</si>
  <si>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</si>
  <si>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</si>
  <si>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</si>
  <si>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</si>
  <si>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</si>
  <si>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</si>
  <si>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</si>
  <si>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</si>
  <si>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</si>
  <si>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</si>
  <si>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</si>
  <si>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</si>
  <si>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</si>
  <si>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</si>
  <si>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</si>
  <si>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</si>
  <si>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</si>
  <si>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</si>
  <si>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</si>
  <si>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</si>
  <si>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</si>
  <si>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</si>
  <si>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</si>
  <si>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</si>
  <si>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</si>
  <si>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</si>
  <si>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</si>
  <si>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</si>
  <si>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</si>
  <si>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</si>
  <si>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</si>
  <si>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</si>
  <si>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</si>
  <si>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</si>
  <si>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</si>
  <si>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</si>
  <si>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</si>
  <si>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</si>
  <si>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</si>
  <si>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</si>
  <si>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</si>
  <si>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</si>
  <si>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</si>
  <si>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</si>
  <si>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</si>
  <si>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</si>
  <si>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</si>
  <si>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</si>
  <si>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</si>
  <si>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</si>
  <si>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</si>
  <si>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</si>
  <si>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</si>
  <si>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</si>
  <si>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</si>
  <si>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</si>
  <si>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</si>
  <si>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</si>
  <si>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</si>
  <si>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</si>
  <si>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</si>
  <si>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</si>
  <si>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</si>
  <si>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</si>
  <si>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</si>
  <si>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</si>
  <si>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</si>
  <si>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</si>
  <si>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</si>
  <si>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</si>
  <si>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</si>
  <si>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</si>
  <si>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</si>
  <si>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</si>
  <si>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</si>
  <si>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</si>
  <si>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</si>
  <si>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</si>
  <si>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</si>
  <si>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</si>
  <si>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</si>
  <si>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</si>
  <si>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</si>
  <si>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</si>
  <si>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</si>
  <si>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</si>
  <si>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</si>
  <si>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</si>
  <si>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</si>
  <si>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</si>
  <si>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</si>
  <si>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</si>
  <si>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</si>
  <si>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</si>
  <si>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</si>
  <si>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</si>
  <si>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</si>
  <si>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</si>
  <si>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</si>
  <si>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</si>
  <si>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</si>
  <si>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</si>
  <si>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</si>
  <si>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</si>
  <si>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</si>
  <si>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</si>
  <si>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</si>
  <si>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</si>
  <si>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</si>
  <si>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</si>
  <si>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</si>
  <si>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</si>
  <si>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</si>
  <si>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</si>
  <si>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</si>
  <si>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</si>
  <si>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</si>
  <si>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</si>
  <si>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</si>
  <si>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</si>
  <si>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</si>
  <si>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</si>
  <si>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</si>
  <si>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</si>
  <si>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</si>
  <si>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</si>
  <si>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</si>
  <si>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</si>
  <si>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</si>
  <si>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</si>
  <si>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</si>
  <si>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</si>
  <si>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</si>
  <si>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</si>
  <si>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</si>
  <si>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</si>
  <si>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</si>
  <si>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</si>
  <si>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</si>
  <si>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</si>
  <si>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</si>
  <si>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</si>
  <si>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</si>
  <si>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</si>
  <si>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</si>
  <si>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</si>
  <si>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</si>
  <si>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</si>
  <si>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</si>
  <si>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</si>
  <si>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</si>
  <si>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</si>
  <si>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</si>
  <si>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</si>
  <si>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</si>
  <si>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</si>
  <si>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</si>
  <si>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</si>
  <si>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</si>
  <si>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</si>
  <si>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</si>
  <si>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</si>
  <si>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</si>
  <si>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</si>
  <si>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</si>
  <si>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</si>
  <si>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</si>
  <si>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</si>
  <si>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</si>
  <si>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</si>
  <si>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</si>
  <si>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</si>
  <si>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</si>
  <si>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</si>
  <si>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</si>
  <si>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</si>
  <si>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</si>
  <si>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</si>
  <si>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</si>
  <si>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</si>
  <si>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</si>
  <si>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</si>
  <si>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</si>
  <si>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</si>
  <si>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</si>
  <si>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</si>
  <si>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</si>
  <si>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</si>
  <si>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</si>
  <si>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</si>
  <si>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</si>
  <si>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</si>
  <si>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</si>
  <si>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</si>
  <si>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</si>
  <si>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</si>
  <si>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</si>
  <si>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</si>
  <si>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</si>
  <si>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</si>
  <si>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</si>
  <si>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</si>
  <si>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</si>
  <si>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</si>
  <si>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</si>
  <si>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</si>
  <si>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</si>
  <si>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</si>
  <si>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</si>
  <si>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</si>
  <si>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</si>
  <si>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</si>
  <si>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</si>
  <si>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</si>
  <si>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</si>
  <si>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</si>
  <si>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</si>
  <si>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</si>
  <si>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</si>
  <si>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</si>
  <si>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</si>
  <si>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</si>
  <si>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</si>
  <si>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</si>
  <si>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</si>
  <si>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</si>
  <si>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</si>
  <si>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</si>
  <si>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</si>
  <si>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</si>
  <si>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</si>
  <si>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</si>
  <si>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</si>
  <si>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</si>
  <si>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</si>
  <si>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</si>
  <si>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</si>
  <si>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</si>
  <si>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</si>
  <si>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</si>
  <si>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</si>
  <si>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</si>
  <si>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</si>
  <si>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</si>
  <si>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</si>
  <si>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</si>
  <si>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</si>
  <si>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</si>
  <si>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</si>
  <si>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</si>
  <si>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</si>
  <si>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</si>
  <si>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</si>
  <si>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</si>
  <si>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</si>
  <si>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</si>
  <si>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</si>
  <si>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</si>
  <si>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</si>
  <si>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</si>
  <si>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</si>
  <si>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</si>
  <si>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</si>
  <si>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</si>
  <si>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</si>
  <si>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</si>
  <si>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</si>
  <si>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</si>
  <si>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</si>
  <si>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</si>
  <si>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</si>
  <si>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</si>
  <si>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</si>
  <si>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</si>
  <si>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</si>
  <si>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</si>
  <si>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</si>
  <si>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</si>
  <si>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</si>
  <si>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</si>
  <si>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</si>
  <si>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</si>
  <si>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</si>
  <si>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</si>
  <si>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</si>
  <si>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</si>
  <si>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</si>
  <si>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</si>
  <si>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</si>
  <si>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</si>
  <si>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</si>
  <si>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</si>
  <si>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</si>
  <si>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</si>
  <si>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</si>
  <si>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</si>
  <si>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</si>
  <si>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</si>
  <si>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</si>
  <si>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</si>
  <si>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</si>
  <si>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</si>
  <si>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</si>
  <si>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</si>
  <si>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</si>
  <si>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</si>
  <si>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</si>
  <si>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</si>
  <si>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</si>
  <si>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</si>
  <si>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</si>
  <si>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</si>
  <si>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</si>
  <si>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</si>
  <si>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</si>
  <si>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</si>
  <si>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</si>
  <si>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</si>
  <si>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</si>
  <si>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</si>
  <si>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</si>
  <si>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</si>
  <si>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</si>
  <si>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</si>
  <si>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</si>
  <si>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</si>
  <si>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</si>
  <si>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</si>
  <si>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</si>
  <si>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</si>
  <si>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</si>
  <si>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</si>
  <si>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</si>
  <si>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</si>
  <si>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</si>
  <si>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</si>
  <si>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</si>
  <si>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</si>
  <si>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</si>
  <si>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</si>
  <si>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</si>
  <si>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</si>
  <si>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</si>
  <si>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</si>
  <si>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</si>
  <si>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</si>
  <si>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</si>
  <si>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</si>
  <si>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</si>
  <si>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</si>
  <si>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</si>
  <si>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</si>
  <si>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</si>
  <si>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</si>
  <si>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</si>
  <si>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</si>
  <si>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</si>
  <si>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</si>
  <si>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</si>
  <si>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</si>
  <si>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</si>
  <si>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</si>
  <si>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</si>
  <si>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</si>
  <si>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</si>
  <si>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</si>
  <si>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</si>
  <si>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</si>
  <si>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</si>
  <si>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</si>
  <si>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</si>
  <si>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</si>
  <si>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</si>
  <si>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</si>
  <si>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</si>
  <si>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</si>
  <si>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</si>
  <si>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</si>
  <si>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</si>
  <si>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</si>
  <si>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</si>
  <si>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</si>
  <si>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</si>
  <si>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</si>
  <si>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</si>
  <si>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</si>
  <si>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</si>
  <si>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</si>
  <si>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</si>
  <si>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</si>
  <si>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</si>
  <si>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</si>
  <si>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</si>
  <si>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</si>
  <si>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</si>
  <si>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</si>
  <si>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</si>
  <si>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</si>
  <si>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</si>
  <si>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</si>
  <si>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</si>
  <si>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</si>
  <si>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</si>
  <si>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</si>
  <si>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</si>
  <si>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</si>
  <si>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</si>
  <si>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</si>
  <si>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</si>
  <si>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</si>
  <si>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</si>
  <si>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</si>
  <si>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</si>
  <si>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</si>
  <si>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</si>
  <si>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</si>
  <si>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</si>
  <si>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</si>
  <si>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</si>
  <si>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</si>
  <si>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</si>
  <si>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</si>
  <si>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</si>
  <si>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</si>
  <si>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</si>
  <si>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</si>
  <si>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</si>
  <si>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</si>
  <si>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</si>
  <si>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</si>
  <si>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</si>
  <si>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</si>
  <si>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</si>
  <si>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</si>
  <si>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</si>
  <si>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</si>
  <si>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</si>
  <si>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</si>
  <si>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</si>
  <si>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</si>
  <si>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</si>
  <si>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</si>
  <si>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</si>
  <si>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</si>
  <si>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</si>
  <si>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</si>
  <si>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</si>
  <si>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</si>
  <si>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</si>
  <si>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</si>
  <si>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</si>
  <si>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</si>
  <si>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</si>
  <si>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</si>
  <si>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</si>
  <si>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</si>
  <si>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</si>
  <si>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</si>
  <si>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</si>
  <si>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</si>
  <si>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</si>
  <si>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</si>
  <si>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</si>
  <si>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</si>
  <si>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</si>
  <si>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</si>
  <si>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</si>
  <si>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</si>
  <si>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</si>
  <si>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</si>
  <si>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</si>
  <si>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</si>
  <si>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</si>
  <si>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</si>
  <si>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</si>
  <si>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</si>
  <si>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</si>
  <si>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</si>
  <si>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</si>
  <si>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</si>
  <si>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</si>
  <si>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</si>
  <si>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</si>
  <si>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</si>
  <si>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</si>
  <si>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</si>
  <si>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</si>
  <si>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</si>
  <si>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</si>
  <si>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</si>
  <si>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</si>
  <si>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</si>
  <si>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</si>
  <si>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</si>
  <si>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</si>
  <si>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</si>
  <si>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</si>
  <si>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</si>
  <si>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</si>
  <si>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</si>
  <si>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</si>
  <si>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</si>
  <si>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</si>
  <si>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</si>
  <si>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</si>
  <si>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</si>
  <si>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</si>
  <si>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</si>
  <si>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</si>
  <si>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</si>
  <si>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</si>
  <si>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</si>
  <si>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</si>
  <si>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</si>
  <si>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</si>
  <si>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</si>
  <si>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</si>
  <si>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</si>
  <si>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</si>
  <si>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</si>
  <si>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</si>
  <si>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</si>
  <si>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</si>
  <si>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</si>
  <si>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</si>
  <si>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</si>
  <si>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</si>
  <si>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</si>
  <si>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</si>
  <si>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</si>
  <si>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</si>
  <si>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</si>
  <si>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</si>
  <si>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</si>
  <si>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</si>
  <si>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</si>
  <si>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</si>
  <si>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</si>
  <si>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</si>
  <si>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</si>
  <si>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</si>
  <si>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</si>
  <si>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</si>
  <si>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</si>
  <si>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</si>
  <si>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</si>
  <si>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</si>
  <si>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</si>
  <si>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</si>
  <si>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</si>
  <si>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</si>
  <si>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</si>
  <si>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</si>
  <si>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</si>
  <si>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</si>
  <si>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</si>
  <si>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</si>
  <si>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</si>
  <si>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</si>
  <si>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</si>
  <si>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</si>
  <si>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</si>
  <si>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</si>
  <si>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</si>
  <si>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</si>
  <si>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</si>
  <si>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</si>
  <si>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</si>
  <si>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</si>
  <si>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</si>
  <si>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</si>
  <si>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</si>
  <si>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</si>
  <si>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</si>
  <si>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</si>
  <si>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</si>
  <si>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</si>
  <si>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</si>
  <si>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</si>
  <si>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</si>
  <si>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</si>
  <si>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</si>
  <si>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</si>
  <si>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</si>
  <si>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</si>
  <si>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</si>
  <si>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</si>
  <si>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</si>
  <si>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</si>
  <si>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</si>
  <si>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</si>
  <si>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</si>
  <si>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</si>
  <si>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</si>
  <si>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</si>
  <si>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</si>
  <si>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</si>
  <si>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</si>
  <si>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</si>
  <si>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</si>
  <si>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</si>
  <si>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</si>
  <si>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</si>
  <si>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</si>
  <si>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</si>
  <si>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</si>
  <si>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</si>
  <si>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</si>
  <si>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</si>
  <si>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</si>
  <si>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</si>
  <si>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</si>
  <si>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</si>
  <si>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</si>
  <si>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</si>
  <si>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</si>
  <si>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</si>
  <si>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</si>
  <si>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</si>
  <si>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</si>
  <si>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</si>
  <si>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</si>
  <si>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</si>
  <si>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</si>
  <si>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</si>
  <si>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</si>
  <si>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</si>
  <si>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</si>
  <si>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</si>
  <si>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</si>
  <si>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</si>
  <si>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</si>
  <si>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</si>
  <si>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</si>
  <si>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</si>
  <si>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</si>
  <si>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</si>
  <si>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</si>
  <si>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</si>
  <si>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</si>
  <si>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</si>
  <si>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</si>
  <si>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</si>
  <si>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</si>
  <si>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</si>
  <si>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</si>
  <si>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</si>
  <si>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</si>
  <si>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</si>
  <si>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</si>
  <si>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</si>
  <si>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</si>
  <si>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</si>
  <si>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</si>
  <si>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</si>
  <si>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</si>
  <si>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</si>
  <si>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</si>
  <si>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</si>
  <si>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</si>
  <si>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</si>
  <si>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</si>
  <si>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</si>
  <si>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</si>
  <si>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</si>
  <si>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</si>
  <si>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</si>
  <si>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</si>
  <si>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</si>
  <si>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</si>
  <si>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</si>
  <si>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</si>
  <si>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</si>
  <si>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</si>
  <si>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</si>
  <si>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</si>
  <si>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</si>
  <si>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</si>
  <si>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</si>
  <si>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</si>
  <si>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</si>
  <si>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</si>
  <si>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</si>
  <si>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</si>
  <si>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</si>
  <si>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</si>
  <si>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</si>
  <si>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</si>
  <si>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</si>
  <si>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</si>
  <si>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</si>
  <si>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</si>
  <si>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</si>
  <si>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</si>
  <si>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</si>
  <si>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</si>
  <si>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</si>
  <si>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</si>
  <si>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</si>
  <si>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</si>
  <si>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</si>
  <si>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</si>
  <si>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</si>
  <si>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</si>
  <si>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</si>
  <si>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</si>
  <si>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</si>
  <si>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</si>
  <si>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</si>
  <si>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</si>
  <si>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</si>
  <si>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</si>
  <si>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</si>
  <si>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</si>
  <si>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</si>
  <si>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</si>
  <si>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</si>
  <si>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</si>
  <si>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</si>
  <si>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</si>
  <si>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</si>
  <si>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</si>
  <si>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</si>
  <si>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</si>
  <si>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</si>
  <si>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</si>
  <si>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</si>
  <si>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</si>
  <si>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</si>
  <si>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</si>
  <si>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</si>
  <si>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</si>
  <si>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</si>
  <si>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</si>
  <si>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</si>
  <si>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</si>
  <si>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</si>
  <si>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</si>
  <si>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</si>
  <si>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</si>
  <si>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</si>
  <si>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</si>
  <si>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</si>
  <si>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</si>
  <si>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</si>
  <si>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</si>
  <si>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</si>
  <si>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</si>
  <si>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</si>
  <si>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</si>
  <si>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</si>
  <si>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</si>
  <si>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</si>
  <si>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</si>
  <si>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</si>
  <si>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</si>
  <si>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</si>
  <si>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</si>
  <si>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</si>
  <si>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</si>
  <si>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</si>
  <si>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</si>
  <si>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</si>
  <si>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</si>
  <si>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</si>
  <si>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</si>
  <si>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</si>
  <si>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</si>
  <si>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</si>
  <si>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</si>
  <si>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</si>
  <si>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</si>
  <si>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</si>
  <si>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</si>
  <si>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</si>
  <si>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</si>
  <si>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</si>
  <si>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</si>
  <si>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</si>
  <si>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</si>
  <si>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</si>
  <si>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</si>
  <si>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</si>
  <si>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</si>
  <si>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</si>
  <si>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</si>
  <si>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</si>
  <si>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</si>
  <si>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</si>
  <si>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</si>
  <si>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</si>
  <si>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</si>
  <si>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</si>
  <si>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</si>
  <si>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</si>
  <si>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</si>
  <si>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</si>
  <si>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</si>
  <si>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</si>
  <si>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</si>
  <si>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</si>
  <si>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</si>
  <si>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</si>
  <si>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</si>
  <si>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</si>
  <si>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</si>
  <si>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</si>
  <si>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</si>
  <si>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</si>
  <si>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</si>
  <si>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</si>
  <si>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</si>
  <si>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</si>
  <si>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</si>
  <si>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</si>
  <si>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</si>
  <si>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</si>
  <si>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</si>
  <si>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</si>
  <si>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</si>
  <si>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</si>
  <si>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</si>
  <si>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</si>
  <si>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</si>
  <si>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</si>
  <si>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</si>
  <si>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</si>
  <si>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</si>
  <si>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</si>
  <si>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</si>
  <si>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</si>
  <si>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</si>
  <si>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</si>
  <si>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</si>
  <si>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</si>
  <si>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</si>
  <si>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</si>
  <si>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</si>
  <si>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</si>
  <si>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</si>
  <si>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</si>
  <si>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</si>
  <si>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</si>
  <si>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</si>
  <si>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</si>
  <si>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</si>
  <si>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</si>
  <si>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</si>
  <si>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</si>
  <si>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</si>
  <si>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</si>
  <si>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</si>
  <si>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</si>
  <si>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</si>
  <si>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</si>
  <si>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</si>
  <si>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</si>
  <si>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</si>
  <si>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</si>
  <si>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</si>
  <si>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</si>
  <si>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</si>
  <si>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</si>
  <si>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</si>
  <si>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</si>
  <si>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</si>
  <si>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</si>
  <si>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</si>
  <si>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</si>
  <si>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</si>
  <si>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</si>
  <si>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</si>
  <si>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</si>
  <si>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</si>
  <si>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</si>
  <si>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</si>
  <si>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</si>
  <si>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</si>
  <si>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</si>
  <si>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</si>
  <si>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</si>
  <si>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</si>
  <si>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</si>
  <si>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</si>
  <si>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</si>
  <si>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</si>
  <si>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</si>
  <si>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</si>
  <si>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</si>
  <si>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</si>
  <si>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</si>
  <si>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</si>
  <si>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</si>
  <si>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</si>
  <si>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</si>
  <si>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</si>
  <si>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</si>
  <si>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</si>
  <si>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</si>
  <si>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</si>
  <si>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</si>
  <si>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</si>
  <si>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</si>
  <si>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</si>
  <si>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</si>
  <si>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</si>
  <si>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</si>
  <si>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</si>
  <si>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</si>
  <si>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</si>
  <si>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</si>
  <si>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</si>
  <si>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</si>
  <si>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</si>
  <si>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</si>
  <si>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</si>
  <si>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</si>
  <si>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</si>
  <si>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</si>
  <si>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</si>
  <si>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</si>
  <si>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</si>
  <si>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</si>
  <si>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</si>
  <si>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</si>
  <si>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</si>
  <si>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</si>
  <si>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</si>
  <si>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</si>
  <si>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</si>
  <si>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</si>
  <si>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</si>
  <si>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</si>
  <si>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</si>
  <si>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</si>
  <si>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</si>
  <si>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</si>
  <si>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</si>
  <si>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</si>
  <si>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</si>
  <si>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</si>
  <si>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</si>
  <si>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</si>
  <si>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</si>
  <si>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</si>
  <si>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</si>
  <si>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</si>
  <si>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</si>
  <si>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</si>
  <si>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</si>
  <si>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</si>
  <si>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</si>
  <si>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</si>
  <si>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</si>
  <si>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</si>
  <si>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</si>
  <si>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</si>
  <si>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</si>
  <si>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</si>
  <si>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</si>
  <si>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</si>
  <si>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</si>
  <si>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</si>
  <si>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</si>
  <si>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</si>
  <si>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</si>
  <si>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</si>
  <si>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</si>
  <si>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</si>
  <si>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</si>
  <si>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</si>
  <si>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</si>
  <si>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</si>
  <si>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</si>
  <si>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</si>
  <si>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</si>
  <si>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</si>
  <si>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</si>
  <si>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</si>
  <si>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</si>
  <si>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</si>
  <si>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</si>
  <si>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</si>
  <si>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</si>
  <si>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</si>
  <si>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</si>
  <si>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</si>
  <si>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</si>
  <si>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</si>
  <si>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</si>
  <si>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</si>
  <si>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</si>
  <si>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</si>
  <si>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</si>
  <si>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</si>
  <si>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</si>
  <si>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</si>
  <si>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</si>
  <si>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</si>
  <si>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</si>
  <si>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</si>
  <si>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</si>
  <si>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</si>
  <si>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</si>
  <si>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</si>
  <si>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</si>
  <si>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</si>
  <si>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</si>
  <si>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</si>
  <si>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</si>
  <si>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</si>
  <si>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</si>
  <si>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</si>
  <si>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</si>
  <si>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</si>
  <si>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</si>
  <si>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</si>
  <si>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</si>
  <si>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</si>
  <si>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</si>
  <si>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</si>
  <si>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</si>
  <si>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</si>
  <si>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</si>
  <si>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</si>
  <si>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</si>
  <si>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</si>
  <si>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</si>
  <si>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</si>
  <si>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</si>
  <si>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</si>
  <si>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</si>
  <si>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</si>
  <si>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</si>
  <si>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</si>
  <si>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</si>
  <si>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</si>
  <si>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</si>
  <si>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</si>
  <si>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</si>
  <si>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</si>
  <si>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</si>
  <si>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</si>
  <si>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</si>
  <si>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</si>
  <si>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</si>
  <si>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</si>
  <si>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</si>
  <si>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</si>
  <si>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</si>
  <si>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</si>
  <si>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</si>
  <si>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</si>
  <si>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</si>
  <si>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</si>
  <si>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</si>
  <si>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</si>
  <si>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</si>
  <si>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</si>
  <si>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</si>
  <si>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</si>
  <si>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</si>
  <si>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</si>
  <si>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</si>
  <si>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</si>
  <si>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</si>
  <si>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</si>
  <si>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</si>
  <si>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</si>
  <si>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</si>
  <si>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</si>
  <si>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</si>
  <si>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</si>
  <si>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</si>
  <si>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</si>
  <si>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</si>
  <si>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</si>
  <si>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</si>
  <si>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</si>
  <si>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</si>
  <si>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</si>
  <si>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</si>
  <si>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</si>
  <si>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</si>
  <si>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</si>
  <si>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</si>
  <si>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</si>
  <si>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</si>
  <si>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</si>
  <si>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</si>
  <si>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</si>
  <si>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</si>
  <si>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</si>
  <si>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</si>
  <si>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</si>
  <si>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</si>
  <si>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</si>
  <si>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</si>
  <si>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</si>
  <si>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</si>
  <si>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</si>
  <si>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</si>
  <si>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</si>
  <si>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</si>
  <si>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</si>
  <si>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</si>
  <si>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</si>
  <si>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</si>
  <si>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</si>
  <si>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</si>
  <si>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</si>
  <si>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</si>
  <si>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</si>
  <si>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</si>
  <si>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</si>
  <si>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</si>
  <si>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</si>
  <si>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</si>
  <si>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</si>
  <si>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</si>
  <si>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</si>
  <si>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</si>
  <si>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</si>
  <si>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</si>
  <si>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</si>
  <si>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</si>
  <si>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</si>
  <si>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</si>
  <si>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</si>
  <si>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</si>
  <si>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</si>
  <si>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</si>
  <si>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</si>
  <si>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</si>
  <si>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</si>
  <si>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</si>
  <si>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</si>
  <si>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</si>
  <si>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</si>
  <si>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</si>
  <si>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</si>
  <si>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</si>
  <si>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</si>
  <si>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</si>
  <si>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</si>
  <si>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</si>
  <si>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</si>
  <si>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</si>
  <si>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</si>
  <si>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</si>
  <si>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</si>
  <si>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</si>
  <si>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</si>
  <si>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</si>
  <si>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</si>
  <si>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</si>
  <si>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</si>
  <si>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</si>
  <si>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</si>
  <si>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</si>
  <si>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</si>
  <si>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</si>
  <si>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</si>
  <si>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</si>
  <si>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</si>
  <si>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</si>
  <si>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</si>
  <si>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</si>
  <si>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</si>
  <si>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</si>
  <si>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</si>
  <si>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</si>
  <si>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</si>
  <si>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</si>
  <si>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</si>
  <si>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</si>
  <si>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</si>
  <si>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</si>
  <si>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</si>
  <si>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</si>
  <si>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</si>
  <si>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</si>
  <si>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</si>
  <si>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</si>
  <si>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</si>
  <si>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</si>
  <si>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</si>
  <si>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</si>
  <si>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</si>
  <si>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</si>
  <si>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</si>
  <si>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</si>
  <si>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</si>
  <si>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</si>
  <si>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</si>
  <si>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</si>
  <si>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</si>
  <si>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</si>
  <si>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</si>
  <si>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</si>
  <si>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</si>
  <si>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</si>
  <si>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</si>
  <si>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</si>
  <si>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</si>
  <si>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</si>
  <si>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</si>
  <si>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</si>
  <si>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</si>
  <si>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</si>
  <si>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</si>
  <si>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</si>
  <si>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</si>
  <si>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</si>
  <si>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</si>
  <si>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</si>
  <si>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</si>
  <si>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</si>
  <si>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</si>
  <si>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</si>
  <si>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</si>
  <si>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</si>
  <si>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</si>
  <si>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</si>
  <si>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</si>
  <si>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</si>
  <si>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</si>
  <si>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</si>
  <si>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</si>
  <si>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</si>
  <si>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</si>
  <si>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</si>
  <si>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</si>
  <si>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</si>
  <si>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</si>
  <si>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</si>
  <si>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</si>
  <si>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</si>
  <si>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</si>
  <si>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</si>
  <si>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</si>
  <si>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</si>
  <si>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</si>
  <si>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</si>
  <si>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</si>
  <si>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</si>
  <si>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</si>
  <si>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</si>
  <si>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</si>
  <si>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</si>
  <si>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</si>
  <si>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</si>
  <si>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</si>
  <si>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</si>
  <si>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</si>
  <si>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</si>
  <si>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</si>
  <si>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</si>
  <si>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</si>
  <si>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</si>
  <si>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</si>
  <si>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</si>
  <si>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</si>
  <si>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</si>
  <si>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</si>
  <si>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</si>
  <si>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</si>
  <si>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</si>
  <si>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</si>
  <si>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</si>
  <si>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</si>
  <si>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</si>
  <si>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</si>
  <si>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</si>
  <si>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</si>
  <si>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</si>
  <si>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</si>
  <si>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</si>
  <si>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</si>
  <si>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</si>
  <si>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</si>
  <si>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</si>
  <si>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</si>
  <si>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</si>
  <si>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</si>
  <si>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</si>
  <si>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</si>
  <si>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</si>
  <si>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</si>
  <si>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</si>
  <si>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</si>
  <si>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</si>
  <si>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</si>
  <si>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</si>
  <si>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</si>
  <si>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</si>
  <si>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</si>
  <si>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</si>
  <si>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</si>
  <si>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</si>
  <si>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</si>
  <si>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</si>
  <si>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</si>
  <si>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</si>
  <si>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</si>
  <si>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</si>
  <si>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</si>
  <si>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</si>
  <si>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</si>
  <si>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</si>
  <si>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</si>
  <si>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</si>
  <si>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</si>
  <si>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</si>
  <si>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</si>
  <si>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</si>
  <si>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</si>
  <si>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</si>
  <si>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</si>
  <si>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</si>
  <si>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</si>
  <si>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</si>
  <si>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</si>
  <si>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</si>
  <si>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</si>
  <si>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</si>
  <si>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</si>
  <si>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</si>
  <si>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</si>
  <si>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</si>
  <si>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</si>
  <si>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</si>
  <si>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</si>
  <si>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</si>
  <si>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</si>
  <si>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</si>
  <si>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</si>
  <si>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</si>
  <si>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</si>
  <si>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</si>
  <si>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</si>
  <si>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</si>
  <si>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</si>
  <si>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</si>
  <si>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</si>
  <si>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</si>
  <si>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</si>
  <si>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</si>
  <si>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</si>
  <si>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</si>
  <si>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</si>
  <si>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</si>
  <si>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</si>
  <si>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</si>
  <si>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</si>
  <si>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</si>
  <si>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</si>
  <si>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</si>
  <si>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</si>
  <si>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</si>
  <si>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</si>
  <si>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</si>
  <si>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</si>
  <si>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</si>
  <si>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</si>
  <si>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</si>
  <si>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</si>
  <si>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</si>
  <si>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</si>
  <si>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</si>
  <si>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</si>
  <si>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</si>
  <si>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</si>
  <si>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</si>
  <si>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</si>
  <si>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</si>
  <si>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</si>
  <si>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</si>
  <si>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</si>
  <si>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</si>
  <si>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</si>
  <si>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</si>
  <si>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</si>
  <si>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</si>
  <si>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</si>
  <si>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</si>
  <si>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</si>
  <si>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</si>
  <si>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</si>
  <si>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</si>
  <si>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</si>
  <si>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</si>
  <si>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</si>
  <si>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</si>
  <si>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</si>
  <si>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</si>
  <si>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</si>
  <si>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</si>
  <si>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</si>
  <si>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</si>
  <si>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</si>
  <si>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</si>
  <si>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</si>
  <si>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</si>
  <si>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</si>
  <si>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</si>
  <si>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</si>
  <si>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</si>
  <si>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</si>
  <si>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</si>
  <si>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</si>
  <si>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</si>
  <si>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</si>
  <si>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</si>
  <si>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</si>
  <si>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</si>
  <si>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</si>
  <si>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</si>
  <si>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</si>
  <si>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</si>
  <si>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</si>
  <si>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</si>
  <si>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</si>
  <si>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</si>
  <si>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</si>
  <si>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</si>
  <si>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</si>
  <si>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</si>
  <si>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</si>
  <si>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</si>
  <si>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</si>
  <si>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</si>
  <si>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</si>
  <si>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</si>
  <si>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</si>
  <si>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</si>
  <si>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</si>
  <si>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</si>
  <si>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</si>
  <si>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</si>
  <si>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</si>
  <si>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</si>
  <si>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</si>
  <si>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</si>
  <si>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</si>
  <si>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</si>
  <si>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</si>
  <si>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</si>
  <si>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</si>
  <si>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</si>
  <si>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</si>
  <si>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</si>
  <si>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</si>
  <si>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</si>
  <si>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</si>
  <si>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</si>
  <si>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</si>
  <si>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</si>
  <si>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</si>
  <si>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</si>
  <si>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</si>
  <si>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</si>
  <si>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</si>
  <si>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</si>
  <si>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</si>
  <si>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</si>
  <si>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</si>
  <si>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</si>
  <si>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</si>
  <si>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</si>
  <si>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</si>
  <si>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</si>
  <si>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</si>
  <si>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</si>
  <si>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</si>
  <si>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</si>
  <si>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</si>
  <si>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</si>
  <si>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</si>
  <si>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</si>
  <si>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</si>
  <si>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</si>
  <si>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</si>
  <si>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</si>
  <si>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</si>
  <si>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</si>
  <si>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</si>
  <si>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</si>
  <si>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</si>
  <si>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</si>
  <si>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</si>
  <si>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</si>
  <si>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</si>
  <si>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</si>
  <si>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</si>
  <si>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</si>
  <si>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</si>
  <si>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</si>
  <si>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</si>
  <si>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</si>
  <si>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</si>
  <si>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</si>
  <si>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</si>
  <si>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</si>
  <si>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</si>
  <si>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</si>
  <si>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</si>
  <si>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</si>
  <si>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</si>
  <si>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</si>
  <si>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</si>
  <si>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</si>
  <si>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</si>
  <si>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</si>
  <si>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</si>
  <si>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</si>
  <si>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</si>
  <si>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</si>
  <si>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</si>
  <si>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</si>
  <si>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</si>
  <si>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</si>
  <si>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</si>
  <si>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</si>
  <si>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</si>
  <si>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</si>
  <si>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</si>
  <si>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</si>
  <si>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</si>
  <si>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</si>
  <si>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</si>
  <si>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</si>
  <si>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</si>
  <si>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</si>
  <si>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</si>
  <si>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</si>
  <si>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</si>
  <si>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</si>
  <si>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</si>
  <si>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</si>
  <si>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</si>
  <si>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</si>
  <si>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</si>
  <si>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</si>
  <si>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</si>
  <si>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</si>
  <si>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</si>
  <si>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</si>
  <si>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</si>
  <si>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</si>
  <si>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</si>
  <si>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</si>
  <si>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</si>
  <si>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</si>
  <si>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</si>
  <si>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</si>
  <si>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</si>
  <si>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</si>
  <si>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</si>
  <si>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</si>
  <si>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</si>
  <si>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</si>
  <si>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</si>
  <si>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</si>
  <si>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</si>
  <si>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</si>
  <si>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</si>
  <si>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</si>
  <si>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</si>
  <si>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</si>
  <si>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</si>
  <si>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</si>
  <si>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</si>
  <si>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</si>
  <si>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</si>
  <si>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</si>
  <si>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</si>
  <si>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</si>
  <si>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</si>
  <si>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</si>
  <si>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</si>
  <si>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</si>
  <si>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</si>
  <si>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</si>
  <si>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</si>
  <si>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</si>
  <si>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</si>
  <si>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</si>
  <si>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</si>
  <si>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</si>
  <si>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</si>
  <si>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</si>
  <si>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</si>
  <si>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</si>
  <si>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</si>
  <si>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</si>
  <si>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</si>
  <si>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</si>
  <si>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</si>
  <si>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</si>
  <si>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</si>
  <si>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</si>
  <si>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</si>
  <si>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</si>
  <si>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</si>
  <si>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</si>
  <si>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</si>
  <si>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</si>
  <si>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</si>
  <si>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</si>
  <si>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</si>
  <si>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</si>
  <si>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</si>
  <si>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</si>
  <si>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</si>
  <si>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</si>
  <si>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</si>
  <si>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</si>
  <si>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</si>
  <si>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</si>
  <si>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</si>
  <si>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</si>
  <si>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</si>
  <si>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</si>
  <si>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</si>
  <si>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</si>
  <si>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</si>
  <si>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</si>
  <si>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</si>
  <si>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</si>
  <si>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</si>
  <si>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</si>
  <si>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</si>
  <si>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</si>
  <si>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</si>
  <si>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</si>
  <si>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</si>
  <si>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</si>
  <si>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</si>
  <si>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</si>
  <si>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</si>
  <si>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</si>
  <si>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</si>
  <si>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</si>
  <si>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</si>
  <si>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</si>
  <si>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</si>
  <si>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</si>
  <si>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</si>
  <si>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</si>
  <si>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</si>
  <si>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</si>
  <si>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</si>
  <si>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</si>
  <si>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</si>
  <si>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</si>
  <si>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</si>
  <si>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</si>
  <si>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</si>
  <si>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</si>
  <si>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</si>
  <si>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</si>
  <si>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</si>
  <si>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</si>
  <si>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</si>
  <si>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</si>
  <si>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</si>
  <si>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</si>
  <si>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</si>
  <si>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</si>
  <si>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</si>
  <si>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</si>
  <si>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</si>
  <si>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</si>
  <si>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</si>
  <si>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</si>
  <si>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</si>
  <si>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</si>
  <si>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</si>
  <si>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</si>
  <si>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</si>
  <si>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</si>
  <si>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</si>
  <si>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</si>
  <si>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</si>
  <si>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</si>
  <si>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</si>
  <si>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</si>
  <si>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</si>
  <si>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</si>
  <si>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</si>
  <si>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</si>
  <si>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</si>
  <si>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</si>
  <si>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</si>
  <si>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</si>
  <si>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</si>
  <si>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</si>
  <si>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</si>
  <si>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</si>
  <si>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</si>
  <si>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</si>
  <si>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</si>
  <si>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</si>
  <si>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</si>
  <si>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</si>
  <si>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</si>
  <si>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</si>
  <si>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</si>
  <si>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</si>
  <si>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</si>
  <si>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</si>
  <si>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</si>
  <si>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</si>
  <si>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</si>
  <si>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</si>
  <si>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</si>
  <si>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</si>
  <si>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</si>
  <si>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</si>
  <si>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</si>
  <si>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</si>
  <si>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</si>
  <si>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</si>
  <si>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</si>
  <si>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</si>
  <si>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</si>
  <si>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</si>
  <si>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</si>
  <si>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</si>
  <si>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</si>
  <si>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</si>
  <si>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</si>
  <si>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</si>
  <si>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</si>
  <si>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</si>
  <si>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</si>
  <si>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</si>
  <si>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</si>
  <si>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</si>
  <si>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</si>
  <si>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</si>
  <si>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</si>
  <si>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</si>
  <si>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</si>
  <si>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</si>
  <si>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</si>
  <si>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</si>
  <si>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</si>
  <si>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</si>
  <si>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</si>
  <si>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</si>
  <si>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</si>
  <si>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</si>
  <si>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</si>
  <si>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</si>
  <si>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</si>
  <si>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</si>
  <si>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</si>
  <si>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</si>
  <si>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</si>
  <si>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</si>
  <si>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</si>
  <si>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</si>
  <si>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</si>
  <si>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</si>
  <si>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</si>
  <si>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</si>
  <si>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</si>
  <si>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</si>
  <si>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</si>
  <si>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</si>
  <si>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</si>
  <si>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</si>
  <si>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</si>
  <si>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</si>
  <si>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</si>
  <si>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</si>
  <si>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</si>
  <si>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</si>
  <si>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</si>
  <si>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</si>
  <si>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</si>
  <si>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</si>
  <si>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</si>
  <si>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</si>
  <si>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</si>
  <si>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</si>
  <si>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</si>
  <si>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</si>
  <si>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</si>
  <si>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</si>
  <si>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</si>
  <si>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</si>
  <si>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</si>
  <si>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</si>
  <si>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</si>
  <si>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</si>
  <si>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</si>
  <si>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</si>
  <si>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</si>
  <si>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</si>
  <si>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</si>
  <si>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</si>
  <si>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</si>
  <si>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</si>
  <si>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</si>
  <si>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</si>
  <si>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</si>
  <si>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</si>
  <si>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</si>
  <si>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</si>
  <si>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</si>
  <si>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</si>
  <si>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</si>
  <si>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</si>
  <si>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</si>
  <si>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</si>
  <si>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</si>
  <si>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</si>
  <si>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</si>
  <si>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</si>
  <si>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</si>
  <si>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</si>
  <si>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</si>
  <si>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</si>
  <si>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</si>
  <si>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</si>
  <si>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</si>
  <si>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</si>
  <si>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</si>
  <si>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</si>
  <si>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</si>
  <si>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</si>
  <si>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</si>
  <si>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</si>
  <si>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</si>
  <si>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</si>
  <si>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</si>
  <si>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</si>
  <si>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</si>
  <si>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</si>
  <si>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</si>
  <si>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</si>
  <si>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</si>
  <si>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</si>
  <si>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</si>
  <si>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</si>
  <si>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</si>
  <si>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</si>
  <si>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</si>
  <si>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</si>
  <si>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</si>
  <si>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</si>
  <si>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</si>
  <si>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</si>
  <si>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</si>
  <si>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</si>
  <si>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</si>
  <si>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</si>
  <si>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</si>
  <si>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</si>
  <si>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</si>
  <si>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</si>
  <si>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</si>
  <si>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</si>
  <si>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</si>
  <si>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</si>
  <si>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</si>
  <si>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</si>
  <si>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</si>
  <si>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</si>
  <si>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</si>
  <si>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</si>
  <si>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</si>
  <si>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</si>
  <si>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</si>
  <si>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</si>
  <si>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</si>
  <si>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</si>
  <si>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</si>
  <si>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</si>
  <si>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</si>
  <si>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</si>
  <si>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</si>
  <si>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</si>
  <si>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</si>
  <si>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</si>
  <si>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</si>
  <si>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</si>
  <si>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</si>
  <si>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</si>
  <si>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</si>
  <si>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</si>
  <si>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</si>
  <si>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</si>
  <si>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</si>
  <si>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</si>
  <si>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</si>
  <si>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</si>
  <si>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</si>
  <si>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</si>
  <si>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</si>
  <si>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</si>
  <si>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</si>
  <si>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</si>
  <si>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</si>
  <si>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</si>
  <si>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</si>
  <si>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</si>
  <si>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</si>
  <si>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</si>
  <si>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</si>
  <si>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</si>
  <si>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</si>
  <si>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</si>
  <si>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</si>
  <si>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</si>
  <si>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</si>
  <si>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</si>
  <si>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</si>
  <si>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</si>
  <si>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</si>
  <si>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</si>
  <si>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</si>
  <si>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</si>
  <si>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</si>
  <si>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</si>
  <si>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</si>
  <si>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</si>
  <si>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</si>
  <si>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</si>
  <si>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</si>
  <si>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</si>
  <si>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</si>
  <si>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</si>
  <si>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</si>
  <si>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</si>
  <si>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</si>
  <si>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</si>
  <si>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</si>
  <si>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</si>
  <si>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</si>
  <si>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</si>
  <si>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</si>
  <si>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</si>
  <si>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</si>
  <si>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</si>
  <si>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</si>
  <si>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</si>
  <si>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</si>
  <si>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</si>
  <si>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</si>
  <si>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</si>
  <si>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</si>
  <si>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</si>
  <si>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</si>
  <si>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</si>
  <si>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</si>
  <si>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</si>
  <si>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</si>
  <si>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</si>
  <si>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</si>
  <si>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</si>
  <si>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</si>
  <si>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</si>
  <si>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</si>
  <si>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</si>
  <si>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</si>
  <si>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</si>
  <si>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</si>
  <si>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</si>
  <si>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</si>
  <si>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</si>
  <si>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</si>
  <si>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</si>
  <si>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</si>
  <si>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</si>
  <si>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</si>
  <si>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</si>
  <si>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</si>
  <si>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</si>
  <si>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</si>
  <si>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</si>
  <si>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</si>
  <si>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</si>
  <si>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</si>
  <si>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</si>
  <si>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</si>
  <si>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</si>
  <si>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</si>
  <si>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</si>
  <si>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</si>
  <si>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</si>
  <si>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</si>
  <si>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</si>
  <si>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</si>
  <si>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</si>
  <si>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</si>
  <si>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</si>
  <si>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</si>
  <si>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</si>
  <si>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</si>
  <si>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</si>
  <si>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</si>
  <si>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</si>
  <si>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</si>
  <si>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</si>
  <si>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</si>
  <si>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</si>
  <si>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</si>
  <si>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</si>
  <si>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</si>
  <si>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</si>
  <si>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</si>
  <si>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</si>
  <si>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</si>
  <si>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</si>
  <si>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</si>
  <si>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</si>
  <si>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</si>
  <si>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</si>
  <si>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</si>
  <si>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</si>
  <si>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</si>
  <si>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</si>
  <si>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</si>
  <si>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</si>
  <si>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</si>
  <si>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</si>
  <si>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</si>
  <si>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</si>
  <si>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</si>
  <si>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</si>
  <si>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</si>
  <si>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</si>
  <si>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</si>
  <si>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</si>
  <si>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</si>
  <si>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</si>
  <si>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</si>
  <si>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</si>
  <si>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</si>
  <si>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</si>
  <si>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</si>
  <si>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</si>
  <si>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</si>
  <si>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</si>
  <si>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</si>
  <si>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</si>
  <si>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</si>
  <si>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</si>
  <si>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</si>
  <si>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</si>
  <si>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</si>
  <si>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</si>
  <si>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</si>
  <si>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</si>
  <si>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</si>
  <si>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</si>
  <si>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</si>
  <si>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</si>
  <si>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</si>
  <si>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</si>
  <si>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</si>
  <si>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</si>
  <si>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</si>
  <si>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</si>
  <si>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</si>
  <si>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</si>
  <si>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</si>
  <si>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</si>
  <si>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</si>
  <si>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</si>
  <si>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</si>
  <si>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</si>
  <si>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</si>
  <si>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</si>
  <si>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</si>
  <si>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</si>
  <si>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</si>
  <si>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</si>
  <si>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</si>
  <si>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</si>
  <si>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</si>
  <si>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</si>
  <si>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</si>
  <si>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</si>
  <si>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</si>
  <si>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</si>
  <si>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</si>
  <si>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</si>
  <si>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</si>
  <si>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</si>
  <si>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</si>
  <si>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</si>
  <si>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</si>
  <si>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</si>
  <si>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</si>
  <si>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</si>
  <si>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</si>
  <si>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</si>
  <si>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</si>
  <si>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</si>
  <si>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</si>
  <si>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</si>
  <si>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</si>
  <si>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</si>
  <si>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</si>
  <si>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</si>
  <si>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</si>
  <si>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</si>
  <si>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</si>
  <si>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</si>
  <si>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</si>
  <si>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</si>
  <si>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</si>
  <si>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</si>
  <si>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</si>
  <si>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</si>
  <si>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</si>
  <si>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</si>
  <si>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</si>
  <si>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</si>
  <si>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</si>
  <si>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</si>
  <si>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</si>
  <si>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</si>
  <si>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</si>
  <si>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</si>
  <si>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</si>
  <si>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</si>
  <si>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</si>
  <si>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</si>
  <si>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</si>
  <si>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</si>
  <si>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</si>
  <si>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</si>
  <si>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</si>
  <si>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</si>
  <si>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</si>
  <si>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</si>
  <si>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</si>
  <si>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</si>
  <si>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</si>
  <si>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</si>
  <si>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</si>
  <si>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</si>
  <si>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</si>
  <si>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</si>
  <si>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</si>
  <si>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</si>
  <si>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</si>
  <si>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</si>
  <si>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</si>
  <si>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</si>
  <si>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</si>
  <si>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</si>
  <si>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</si>
  <si>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</si>
  <si>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</si>
  <si>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</si>
  <si>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</si>
  <si>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</si>
  <si>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</si>
  <si>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</si>
  <si>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</si>
  <si>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</si>
  <si>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</si>
  <si>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</si>
  <si>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</si>
  <si>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</si>
  <si>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</si>
  <si>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</si>
  <si>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</si>
  <si>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</si>
  <si>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</si>
  <si>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</si>
  <si>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</si>
  <si>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</si>
  <si>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</si>
  <si>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</si>
  <si>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</si>
  <si>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</si>
  <si>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</si>
  <si>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</si>
  <si>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</si>
  <si>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</si>
  <si>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</si>
  <si>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</si>
  <si>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</si>
  <si>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</si>
  <si>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</si>
  <si>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</si>
  <si>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</si>
  <si>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</si>
  <si>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</si>
  <si>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</si>
  <si>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</si>
  <si>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</si>
  <si>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</si>
  <si>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</si>
  <si>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</si>
  <si>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</si>
  <si>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</si>
  <si>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</si>
  <si>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</si>
  <si>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</si>
  <si>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</si>
  <si>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</si>
  <si>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</si>
  <si>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</si>
  <si>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</si>
  <si>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</si>
  <si>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</si>
  <si>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</si>
  <si>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</si>
  <si>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</si>
  <si>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</si>
  <si>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</si>
  <si>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</si>
  <si>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</si>
  <si>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</si>
  <si>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</si>
  <si>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</si>
  <si>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</si>
  <si>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</si>
  <si>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</si>
  <si>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</si>
  <si>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</si>
  <si>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</si>
  <si>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</si>
  <si>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</si>
  <si>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</si>
  <si>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</si>
  <si>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</si>
  <si>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</si>
  <si>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</si>
  <si>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</si>
  <si>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</si>
  <si>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</si>
  <si>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</si>
  <si>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</si>
  <si>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</si>
  <si>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</si>
  <si>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</si>
  <si>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</si>
  <si>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</si>
  <si>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</si>
  <si>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</si>
  <si>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</si>
  <si>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</si>
  <si>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</si>
  <si>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</si>
  <si>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</si>
  <si>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</si>
  <si>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</si>
  <si>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</si>
  <si>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</si>
  <si>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</si>
  <si>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</si>
  <si>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</si>
  <si>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</si>
  <si>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</si>
  <si>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</si>
  <si>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</si>
  <si>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</si>
  <si>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</si>
  <si>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</si>
  <si>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</si>
  <si>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</si>
  <si>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</si>
  <si>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</si>
  <si>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</si>
  <si>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</si>
  <si>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</si>
  <si>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</si>
  <si>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</si>
  <si>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</si>
  <si>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</si>
  <si>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</si>
  <si>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</si>
  <si>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</si>
  <si>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</si>
  <si>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</si>
  <si>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</si>
  <si>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</si>
  <si>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</si>
  <si>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</si>
  <si>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</si>
  <si>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</si>
  <si>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</si>
  <si>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</si>
  <si>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</si>
  <si>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</si>
  <si>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</si>
  <si>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</si>
  <si>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</si>
  <si>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</si>
  <si>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</si>
  <si>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</si>
  <si>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</si>
  <si>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</si>
  <si>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</si>
  <si>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</si>
  <si>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</si>
  <si>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</si>
  <si>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</si>
  <si>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</si>
  <si>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</si>
  <si>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</si>
  <si>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</si>
  <si>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</si>
  <si>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</si>
  <si>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</si>
  <si>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</si>
  <si>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</si>
  <si>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</si>
  <si>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</si>
  <si>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</si>
  <si>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</si>
  <si>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</si>
  <si>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</si>
  <si>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</si>
  <si>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</si>
  <si>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</si>
  <si>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</si>
  <si>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</si>
  <si>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</si>
  <si>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</si>
  <si>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</si>
  <si>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</si>
  <si>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</si>
  <si>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</si>
  <si>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</si>
  <si>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</si>
  <si>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</si>
  <si>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</si>
  <si>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</si>
  <si>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</si>
  <si>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</si>
  <si>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</si>
  <si>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</si>
  <si>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</si>
  <si>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</si>
  <si>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</si>
  <si>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</si>
  <si>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</si>
  <si>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</si>
  <si>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</si>
  <si>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</si>
  <si>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</si>
  <si>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</si>
  <si>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</si>
  <si>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</si>
  <si>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</si>
  <si>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</si>
  <si>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</si>
  <si>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</si>
  <si>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</si>
  <si>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</si>
  <si>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</si>
  <si>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</si>
  <si>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</si>
  <si>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</si>
  <si>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</si>
  <si>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</si>
  <si>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</si>
  <si>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</si>
  <si>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</si>
  <si>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</si>
  <si>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</si>
  <si>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</si>
  <si>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</si>
  <si>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</si>
  <si>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</si>
  <si>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</si>
  <si>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</si>
  <si>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</si>
  <si>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</si>
  <si>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</si>
  <si>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</si>
  <si>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</si>
  <si>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</si>
  <si>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</si>
  <si>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</si>
  <si>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</si>
  <si>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</si>
  <si>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</si>
  <si>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</si>
  <si>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</si>
  <si>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</si>
  <si>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</si>
  <si>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</si>
  <si>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</si>
  <si>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</si>
  <si>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</si>
  <si>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</si>
  <si>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</si>
  <si>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</si>
  <si>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</si>
  <si>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</si>
  <si>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</si>
  <si>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</si>
  <si>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</si>
  <si>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</si>
  <si>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</si>
  <si>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</si>
  <si>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</si>
  <si>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</si>
  <si>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</si>
  <si>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</si>
  <si>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</si>
  <si>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</si>
  <si>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</si>
  <si>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</si>
  <si>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</si>
  <si>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</si>
  <si>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</si>
  <si>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</si>
  <si>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</si>
  <si>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</si>
  <si>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</si>
  <si>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</si>
  <si>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</si>
  <si>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</si>
  <si>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</si>
  <si>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</si>
  <si>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</si>
  <si>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</si>
  <si>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</si>
  <si>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</si>
  <si>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</si>
  <si>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</si>
  <si>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</si>
  <si>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</si>
  <si>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</si>
  <si>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</si>
  <si>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</si>
  <si>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</si>
  <si>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</si>
  <si>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</si>
  <si>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</si>
  <si>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</si>
  <si>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</si>
  <si>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</si>
  <si>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</si>
  <si>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</si>
  <si>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</si>
  <si>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</si>
  <si>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</si>
  <si>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</si>
  <si>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</si>
  <si>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</si>
  <si>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</si>
  <si>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</si>
  <si>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</si>
  <si>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</si>
  <si>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</si>
  <si>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</si>
  <si>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</si>
  <si>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</si>
  <si>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</si>
  <si>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</si>
  <si>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</si>
  <si>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</si>
  <si>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</si>
  <si>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</si>
  <si>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</si>
  <si>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</si>
  <si>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</si>
  <si>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</si>
  <si>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</si>
  <si>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</si>
  <si>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</si>
  <si>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</si>
  <si>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</si>
  <si>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</si>
  <si>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</si>
  <si>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</si>
  <si>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</si>
  <si>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</si>
  <si>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</si>
  <si>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</si>
  <si>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</si>
  <si>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</si>
  <si>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</si>
  <si>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</si>
  <si>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</si>
  <si>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</si>
  <si>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</si>
  <si>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</si>
  <si>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</si>
  <si>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</si>
  <si>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</si>
  <si>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</si>
  <si>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</si>
  <si>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</si>
  <si>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</si>
  <si>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</si>
  <si>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</si>
  <si>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</si>
  <si>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</si>
  <si>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</si>
  <si>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</si>
  <si>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</si>
  <si>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</si>
  <si>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</si>
  <si>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</si>
  <si>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</si>
  <si>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</si>
  <si>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</si>
  <si>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</si>
  <si>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</si>
  <si>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</si>
  <si>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</si>
  <si>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</si>
  <si>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</si>
  <si>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</si>
  <si>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</si>
  <si>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</si>
  <si>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</si>
  <si>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</si>
  <si>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</si>
  <si>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</si>
  <si>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</si>
  <si>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</si>
  <si>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</si>
  <si>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</si>
  <si>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</si>
  <si>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</si>
  <si>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</si>
  <si>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</si>
  <si>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</si>
  <si>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</si>
  <si>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</si>
  <si>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</si>
  <si>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</si>
  <si>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</si>
  <si>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</si>
  <si>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</si>
  <si>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</si>
  <si>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</si>
  <si>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</si>
  <si>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</si>
  <si>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</si>
  <si>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</si>
  <si>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</si>
  <si>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</si>
  <si>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</si>
  <si>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</si>
  <si>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</si>
  <si>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</si>
  <si>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</si>
  <si>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</si>
  <si>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</si>
  <si>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</si>
  <si>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</si>
  <si>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</si>
  <si>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</si>
  <si>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</si>
  <si>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</si>
  <si>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</si>
  <si>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</si>
  <si>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</si>
  <si>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</si>
  <si>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</si>
  <si>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</si>
  <si>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</si>
  <si>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</si>
  <si>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</si>
  <si>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</si>
  <si>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</si>
  <si>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</si>
  <si>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</si>
  <si>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</si>
  <si>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</si>
  <si>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</si>
  <si>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</si>
  <si>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</si>
  <si>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</si>
  <si>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</si>
  <si>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</si>
  <si>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</si>
  <si>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</si>
  <si>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</si>
  <si>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</si>
  <si>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</si>
  <si>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</si>
  <si>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</si>
  <si>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</si>
  <si>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</si>
  <si>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</si>
  <si>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</si>
  <si>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</si>
  <si>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</si>
  <si>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</si>
  <si>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</si>
  <si>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</si>
  <si>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</si>
  <si>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</si>
  <si>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</si>
  <si>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</si>
  <si>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</si>
  <si>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</si>
  <si>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</si>
  <si>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</si>
  <si>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</si>
  <si>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</si>
  <si>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</si>
  <si>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</si>
  <si>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</si>
  <si>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</si>
  <si>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</si>
  <si>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</si>
  <si>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</si>
  <si>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</si>
  <si>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</si>
  <si>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</si>
  <si>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</si>
  <si>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</si>
  <si>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</si>
  <si>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</si>
  <si>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</si>
  <si>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</si>
  <si>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</si>
  <si>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</si>
  <si>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</si>
  <si>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</si>
  <si>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</si>
  <si>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</si>
  <si>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</si>
  <si>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</si>
  <si>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</si>
  <si>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</si>
  <si>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</si>
  <si>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</si>
  <si>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</si>
  <si>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</si>
  <si>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</si>
  <si>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</si>
  <si>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</si>
  <si>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</si>
  <si>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</si>
  <si>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</si>
  <si>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</si>
  <si>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</si>
  <si>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</si>
  <si>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</si>
  <si>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</si>
  <si>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</si>
  <si>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</si>
  <si>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</si>
  <si>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</si>
  <si>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</si>
  <si>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</si>
  <si>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</si>
  <si>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</si>
  <si>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</si>
  <si>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</si>
  <si>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</si>
  <si>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</si>
  <si>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</si>
  <si>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</si>
  <si>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</si>
  <si>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</si>
  <si>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</si>
  <si>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</si>
  <si>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</si>
  <si>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</si>
  <si>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</si>
  <si>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</si>
  <si>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</si>
  <si>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</si>
  <si>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</si>
  <si>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</si>
  <si>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</si>
  <si>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</si>
  <si>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</si>
  <si>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</si>
  <si>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</si>
  <si>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</si>
  <si>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</si>
  <si>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</si>
  <si>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</si>
  <si>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</si>
  <si>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</si>
  <si>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</si>
  <si>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</si>
  <si>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</si>
  <si>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</si>
  <si>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</si>
  <si>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</si>
  <si>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</si>
  <si>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</si>
  <si>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</si>
  <si>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</si>
  <si>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</si>
  <si>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</si>
  <si>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</si>
  <si>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</si>
  <si>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</si>
  <si>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</si>
  <si>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</si>
  <si>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</si>
  <si>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</si>
  <si>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</si>
  <si>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</si>
  <si>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</si>
  <si>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</si>
  <si>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</si>
  <si>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</si>
  <si>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</si>
  <si>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</si>
  <si>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</si>
  <si>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</si>
  <si>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</si>
  <si>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</si>
  <si>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</si>
  <si>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</si>
  <si>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</si>
  <si>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</si>
  <si>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</si>
  <si>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</si>
  <si>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</si>
  <si>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</si>
  <si>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</si>
  <si>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</si>
  <si>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</si>
  <si>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</si>
  <si>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</si>
  <si>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</si>
  <si>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</si>
  <si>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</si>
  <si>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</si>
  <si>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</si>
  <si>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</si>
  <si>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</si>
  <si>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</si>
  <si>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</si>
  <si>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</si>
  <si>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</si>
  <si>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</si>
  <si>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</si>
  <si>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</si>
  <si>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</si>
  <si>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</si>
  <si>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</si>
  <si>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</si>
  <si>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</si>
  <si>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</si>
  <si>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</si>
  <si>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</si>
  <si>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</si>
  <si>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</si>
  <si>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</si>
  <si>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</si>
  <si>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</si>
  <si>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</si>
  <si>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</si>
  <si>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</si>
  <si>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</si>
  <si>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</si>
  <si>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</si>
  <si>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</si>
  <si>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</si>
  <si>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</si>
  <si>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</si>
  <si>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</si>
  <si>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</si>
  <si>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</si>
  <si>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</si>
  <si>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</si>
  <si>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</si>
  <si>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</si>
  <si>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</si>
  <si>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</si>
  <si>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</si>
  <si>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</si>
  <si>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</si>
  <si>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</si>
  <si>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</si>
  <si>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</si>
  <si>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</si>
  <si>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</si>
  <si>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</si>
  <si>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</si>
  <si>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</si>
  <si>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</si>
  <si>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</si>
  <si>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</si>
  <si>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</si>
  <si>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</si>
  <si>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</si>
  <si>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</si>
  <si>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</si>
  <si>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</si>
  <si>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</si>
  <si>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</si>
  <si>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</si>
  <si>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</si>
  <si>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</si>
  <si>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</si>
  <si>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</si>
  <si>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</si>
  <si>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</si>
  <si>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</si>
  <si>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</si>
  <si>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</si>
  <si>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</si>
  <si>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</si>
  <si>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</si>
  <si>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</si>
  <si>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</si>
  <si>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</si>
  <si>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</si>
  <si>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</si>
  <si>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</si>
  <si>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</si>
  <si>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</si>
  <si>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</si>
  <si>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</si>
  <si>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</si>
  <si>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</si>
  <si>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</si>
  <si>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</si>
  <si>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</si>
  <si>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</si>
  <si>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</si>
  <si>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</si>
  <si>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</si>
  <si>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</si>
  <si>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</si>
  <si>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</si>
  <si>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</si>
  <si>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</si>
  <si>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</si>
  <si>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</si>
  <si>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</si>
  <si>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</si>
  <si>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</si>
  <si>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</si>
  <si>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</si>
  <si>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</si>
  <si>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</si>
  <si>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</si>
  <si>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</si>
  <si>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</si>
  <si>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</si>
  <si>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</si>
  <si>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</si>
  <si>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</si>
  <si>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</si>
  <si>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</si>
  <si>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</si>
  <si>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</si>
  <si>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</si>
  <si>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</si>
  <si>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</si>
  <si>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</si>
  <si>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</si>
  <si>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</si>
  <si>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</si>
  <si>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</si>
  <si>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</si>
  <si>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</si>
  <si>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</si>
  <si>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</si>
  <si>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</si>
  <si>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</si>
  <si>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</si>
  <si>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</si>
  <si>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</si>
  <si>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</si>
  <si>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</si>
  <si>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</si>
  <si>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</si>
  <si>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</si>
  <si>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</si>
  <si>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</si>
  <si>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</si>
  <si>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</si>
  <si>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</si>
  <si>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</si>
  <si>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</si>
  <si>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</si>
  <si>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</si>
  <si>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</si>
  <si>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</si>
  <si>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</si>
  <si>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</si>
  <si>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</si>
  <si>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</si>
  <si>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</si>
  <si>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</si>
  <si>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</si>
  <si>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</si>
  <si>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</si>
  <si>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</si>
  <si>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</si>
  <si>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</si>
  <si>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</si>
  <si>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</si>
  <si>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</si>
  <si>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</si>
  <si>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</si>
  <si>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</si>
  <si>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</si>
  <si>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</si>
  <si>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</si>
  <si>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</si>
  <si>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</si>
  <si>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</si>
  <si>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</si>
  <si>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</si>
  <si>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</si>
  <si>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</si>
  <si>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</si>
  <si>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</si>
  <si>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</si>
  <si>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</si>
  <si>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</si>
  <si>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</si>
  <si>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</si>
  <si>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</si>
  <si>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</si>
  <si>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</si>
  <si>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</si>
  <si>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</si>
  <si>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</si>
  <si>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</si>
  <si>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</si>
  <si>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</si>
  <si>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</si>
  <si>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</si>
  <si>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</si>
  <si>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</si>
  <si>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</si>
  <si>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</si>
  <si>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</si>
  <si>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</si>
  <si>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</si>
  <si>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</si>
  <si>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</si>
  <si>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</si>
  <si>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</si>
  <si>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</si>
  <si>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</si>
  <si>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</si>
  <si>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</si>
  <si>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</si>
  <si>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</si>
  <si>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</si>
  <si>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</si>
  <si>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</si>
  <si>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</si>
  <si>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</si>
  <si>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</si>
  <si>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</si>
  <si>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</si>
  <si>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</si>
  <si>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</si>
  <si>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</si>
  <si>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</si>
  <si>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</si>
  <si>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</si>
  <si>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</si>
  <si>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</si>
  <si>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</si>
  <si>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</si>
  <si>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</si>
  <si>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</si>
  <si>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</si>
  <si>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</si>
  <si>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</si>
  <si>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</si>
  <si>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</si>
  <si>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</si>
  <si>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</si>
  <si>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</si>
  <si>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</si>
  <si>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</si>
  <si>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</si>
  <si>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</si>
  <si>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</si>
  <si>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</si>
  <si>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</si>
  <si>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</si>
  <si>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</si>
  <si>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</si>
  <si>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</si>
  <si>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</si>
  <si>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</si>
  <si>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</si>
  <si>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</si>
  <si>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</si>
  <si>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</si>
  <si>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</si>
  <si>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</si>
  <si>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</si>
  <si>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</si>
  <si>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</si>
  <si>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</si>
  <si>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</si>
  <si>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</si>
  <si>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</si>
  <si>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</si>
  <si>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</si>
  <si>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</si>
  <si>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</si>
  <si>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</si>
  <si>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</si>
  <si>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</si>
  <si>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</si>
  <si>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</si>
  <si>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</si>
  <si>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</si>
  <si>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</si>
  <si>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</si>
  <si>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</si>
  <si>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</si>
  <si>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</si>
  <si>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</si>
  <si>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</si>
  <si>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</si>
  <si>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</si>
  <si>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</si>
  <si>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</si>
  <si>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</si>
  <si>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</si>
  <si>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</si>
  <si>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</si>
  <si>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</si>
  <si>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</si>
  <si>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</si>
  <si>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</si>
  <si>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</si>
  <si>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</si>
  <si>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</si>
  <si>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</si>
  <si>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</si>
  <si>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</si>
  <si>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</si>
  <si>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</si>
  <si>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</si>
  <si>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</si>
  <si>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</si>
  <si>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</si>
  <si>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</si>
  <si>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</si>
  <si>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</si>
  <si>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</si>
  <si>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</si>
  <si>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</si>
  <si>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</si>
  <si>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</si>
  <si>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</si>
  <si>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</si>
  <si>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</si>
  <si>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</si>
  <si>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</si>
  <si>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</si>
  <si>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</si>
  <si>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</si>
  <si>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</si>
  <si>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</si>
  <si>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</si>
  <si>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</si>
  <si>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</si>
  <si>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</si>
  <si>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</si>
  <si>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</si>
  <si>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</si>
  <si>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</si>
  <si>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</si>
  <si>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</si>
  <si>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</si>
  <si>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</si>
  <si>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</si>
  <si>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</si>
  <si>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</si>
  <si>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</si>
  <si>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</si>
  <si>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</si>
  <si>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</si>
  <si>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</si>
  <si>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</si>
  <si>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</si>
  <si>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</si>
  <si>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</si>
  <si>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</si>
  <si>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</si>
  <si>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</si>
  <si>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</si>
  <si>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</si>
  <si>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</si>
  <si>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</si>
  <si>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</si>
  <si>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</si>
  <si>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</si>
  <si>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</si>
  <si>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</si>
  <si>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</si>
  <si>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</si>
  <si>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</si>
  <si>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</si>
  <si>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</si>
  <si>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</si>
  <si>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</si>
  <si>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</si>
  <si>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</si>
  <si>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</si>
  <si>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</si>
  <si>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</si>
  <si>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</si>
  <si>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</si>
  <si>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</si>
  <si>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</si>
  <si>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</si>
  <si>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</si>
  <si>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</si>
  <si>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</si>
  <si>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</si>
  <si>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</si>
  <si>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</si>
  <si>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</si>
  <si>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</si>
  <si>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</si>
  <si>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</si>
  <si>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</si>
  <si>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</si>
  <si>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</si>
  <si>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</si>
  <si>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</si>
  <si>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</si>
  <si>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</si>
  <si>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</si>
  <si>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</si>
  <si>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</si>
  <si>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</si>
  <si>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</si>
  <si>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</si>
  <si>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</si>
  <si>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</si>
  <si>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</si>
  <si>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</si>
  <si>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</si>
  <si>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</si>
  <si>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</si>
  <si>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</si>
  <si>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</si>
  <si>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</si>
  <si>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</si>
  <si>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</si>
  <si>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</si>
  <si>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</si>
  <si>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</si>
  <si>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</si>
  <si>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</si>
  <si>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</si>
  <si>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</si>
  <si>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</si>
  <si>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</si>
  <si>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</si>
  <si>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</si>
  <si>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</si>
  <si>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</si>
  <si>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</si>
  <si>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</si>
  <si>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</si>
  <si>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</si>
  <si>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</si>
  <si>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</si>
  <si>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</si>
  <si>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</si>
  <si>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</si>
  <si>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</si>
  <si>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</si>
  <si>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</si>
  <si>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</si>
  <si>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</si>
  <si>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</si>
  <si>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</si>
  <si>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</si>
  <si>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</si>
  <si>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</si>
  <si>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</si>
  <si>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</si>
  <si>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</si>
  <si>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</si>
  <si>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</si>
  <si>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</si>
  <si>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</si>
  <si>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</si>
  <si>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</si>
  <si>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</si>
  <si>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</si>
  <si>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</si>
  <si>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</si>
  <si>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</si>
  <si>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</si>
  <si>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</si>
  <si>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</si>
  <si>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</si>
  <si>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</si>
  <si>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</si>
  <si>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</si>
  <si>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</si>
  <si>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</si>
  <si>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</si>
  <si>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</si>
  <si>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</si>
  <si>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</si>
  <si>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</si>
  <si>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</si>
  <si>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</si>
  <si>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</si>
  <si>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</si>
  <si>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</si>
  <si>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</si>
  <si>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</si>
  <si>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</si>
  <si>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</si>
  <si>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</si>
  <si>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</si>
  <si>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</si>
  <si>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</si>
  <si>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</si>
  <si>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</si>
  <si>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</si>
  <si>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</si>
  <si>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</si>
  <si>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</si>
  <si>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</si>
  <si>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</si>
  <si>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</si>
  <si>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</si>
  <si>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</si>
  <si>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</si>
  <si>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</si>
  <si>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</si>
  <si>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</si>
  <si>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</si>
  <si>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</si>
  <si>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</si>
  <si>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</si>
  <si>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</si>
  <si>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</si>
  <si>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</si>
  <si>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</si>
  <si>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</si>
  <si>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</si>
  <si>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</si>
  <si>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</si>
  <si>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</si>
  <si>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</si>
  <si>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</si>
  <si>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</si>
  <si>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</si>
  <si>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</si>
  <si>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</si>
  <si>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</si>
  <si>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</si>
  <si>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</si>
  <si>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</si>
  <si>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</si>
  <si>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</si>
  <si>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</si>
  <si>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</si>
  <si>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</si>
  <si>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</si>
  <si>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</si>
  <si>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</si>
  <si>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</si>
  <si>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</si>
  <si>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</si>
  <si>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</si>
  <si>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</si>
  <si>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</si>
  <si>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</si>
  <si>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</si>
  <si>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</si>
  <si>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</si>
  <si>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</si>
  <si>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</si>
  <si>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</si>
  <si>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</si>
  <si>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</si>
  <si>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</si>
  <si>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</si>
  <si>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</si>
  <si>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</si>
  <si>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</si>
  <si>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</si>
  <si>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</si>
  <si>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</si>
  <si>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</si>
  <si>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</si>
  <si>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</si>
  <si>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</si>
  <si>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</si>
  <si>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</si>
  <si>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</si>
  <si>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</si>
  <si>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</si>
  <si>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</si>
  <si>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</si>
  <si>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</si>
  <si>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</si>
  <si>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</si>
  <si>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</si>
  <si>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</si>
  <si>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</si>
  <si>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</si>
  <si>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</si>
  <si>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</si>
  <si>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</si>
  <si>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</si>
  <si>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</si>
  <si>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</si>
  <si>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</si>
  <si>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</si>
  <si>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</si>
  <si>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</si>
  <si>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</si>
  <si>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</si>
  <si>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</si>
  <si>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</si>
  <si>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</si>
  <si>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</si>
  <si>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</si>
  <si>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</si>
  <si>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</si>
  <si>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</si>
  <si>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</si>
  <si>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</si>
  <si>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</si>
  <si>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</si>
  <si>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</si>
  <si>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</si>
  <si>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</si>
  <si>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</si>
  <si>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</si>
  <si>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</si>
  <si>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</si>
  <si>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</si>
  <si>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</si>
  <si>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</si>
  <si>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</si>
  <si>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</si>
  <si>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</si>
  <si>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</si>
  <si>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</si>
  <si>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</si>
  <si>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</si>
  <si>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</si>
  <si>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</si>
  <si>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</si>
  <si>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</si>
  <si>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</si>
  <si>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</si>
  <si>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</si>
  <si>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</si>
  <si>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</si>
  <si>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</si>
  <si>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</si>
  <si>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</si>
  <si>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</si>
  <si>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</si>
  <si>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</si>
  <si>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</si>
  <si>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</si>
  <si>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</si>
  <si>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</si>
  <si>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</si>
  <si>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</si>
  <si>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</si>
  <si>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</si>
  <si>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</si>
  <si>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</si>
  <si>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</si>
  <si>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</si>
  <si>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</si>
  <si>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</si>
  <si>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</si>
  <si>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</si>
  <si>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</si>
  <si>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</si>
  <si>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</si>
  <si>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</si>
  <si>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</si>
  <si>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</si>
  <si>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</si>
  <si>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</si>
  <si>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</si>
  <si>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</si>
  <si>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</si>
  <si>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</si>
  <si>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</si>
  <si>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</si>
  <si>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</si>
  <si>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</si>
  <si>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</si>
  <si>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</si>
  <si>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</si>
  <si>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</si>
  <si>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</si>
  <si>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</si>
  <si>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</si>
  <si>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</si>
  <si>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</si>
  <si>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</si>
  <si>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</si>
  <si>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</si>
  <si>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</si>
  <si>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</si>
  <si>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</si>
  <si>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</si>
  <si>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</si>
  <si>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</si>
  <si>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</si>
  <si>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</si>
  <si>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</si>
  <si>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</si>
  <si>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</si>
  <si>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</si>
  <si>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</si>
  <si>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</si>
  <si>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</si>
  <si>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</si>
  <si>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</si>
  <si>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</si>
  <si>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</si>
  <si>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</si>
  <si>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</si>
  <si>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</si>
  <si>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</si>
  <si>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</si>
  <si>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</si>
  <si>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</si>
  <si>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</si>
  <si>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</si>
  <si>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</si>
  <si>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</si>
  <si>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</si>
  <si>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</si>
  <si>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</si>
  <si>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</si>
  <si>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</si>
  <si>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</si>
  <si>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</si>
  <si>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</si>
  <si>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</si>
  <si>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</si>
  <si>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</si>
  <si>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</si>
  <si>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</si>
  <si>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</si>
  <si>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</si>
  <si>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</si>
  <si>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</si>
  <si>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</si>
  <si>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</si>
  <si>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</si>
  <si>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</si>
  <si>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</si>
  <si>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</si>
  <si>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</si>
  <si>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</si>
  <si>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</si>
  <si>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</si>
  <si>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</si>
  <si>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</si>
  <si>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</si>
  <si>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</si>
  <si>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</si>
  <si>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</si>
  <si>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</si>
  <si>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</si>
  <si>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</si>
  <si>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</si>
  <si>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</si>
  <si>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</si>
  <si>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</si>
  <si>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</si>
  <si>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</si>
  <si>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</si>
  <si>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</si>
  <si>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</si>
  <si>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</si>
  <si>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</si>
  <si>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</si>
  <si>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</si>
  <si>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</si>
  <si>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</si>
  <si>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</si>
  <si>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</si>
  <si>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</si>
  <si>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</si>
  <si>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</si>
  <si>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</si>
  <si>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</si>
  <si>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</si>
  <si>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</si>
  <si>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</si>
  <si>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</si>
  <si>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</si>
  <si>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</si>
  <si>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</si>
  <si>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</si>
  <si>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</si>
  <si>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</si>
  <si>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</si>
  <si>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</si>
  <si>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</si>
  <si>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</si>
  <si>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</si>
  <si>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</si>
  <si>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</si>
  <si>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</si>
  <si>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</si>
  <si>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</si>
  <si>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</si>
  <si>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</si>
  <si>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</si>
  <si>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</si>
  <si>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</si>
  <si>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</si>
  <si>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</si>
  <si>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</si>
  <si>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</si>
  <si>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</si>
  <si>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</si>
  <si>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</si>
  <si>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</si>
  <si>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</si>
  <si>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</si>
  <si>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</si>
  <si>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</si>
  <si>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</si>
  <si>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</si>
  <si>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</si>
  <si>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</si>
  <si>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</si>
  <si>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</si>
  <si>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</si>
  <si>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</si>
  <si>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</si>
  <si>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</si>
  <si>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</si>
  <si>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</si>
  <si>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</si>
  <si>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</si>
  <si>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</si>
  <si>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</si>
  <si>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</si>
  <si>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</si>
  <si>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</si>
  <si>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</si>
  <si>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</si>
  <si>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</si>
  <si>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</si>
  <si>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</si>
  <si>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</si>
  <si>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</si>
  <si>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</si>
  <si>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</si>
  <si>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</si>
  <si>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</si>
  <si>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</si>
  <si>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</si>
  <si>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</si>
  <si>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</si>
  <si>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</si>
  <si>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</si>
  <si>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</si>
  <si>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</si>
  <si>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</si>
  <si>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</si>
  <si>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</si>
  <si>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</si>
  <si>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</si>
  <si>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</si>
  <si>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</si>
  <si>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</si>
  <si>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</si>
  <si>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</si>
  <si>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</si>
  <si>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</si>
  <si>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</si>
  <si>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</si>
  <si>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</si>
  <si>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</si>
  <si>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</si>
  <si>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</si>
  <si>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</si>
  <si>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</si>
  <si>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</si>
  <si>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</si>
  <si>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</si>
  <si>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</si>
  <si>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</si>
  <si>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</si>
  <si>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</si>
  <si>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</si>
  <si>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</si>
  <si>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</si>
  <si>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</si>
  <si>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</si>
  <si>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</si>
  <si>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</si>
  <si>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</si>
  <si>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</si>
  <si>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</si>
  <si>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</si>
  <si>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</si>
  <si>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</si>
  <si>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</si>
  <si>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</si>
  <si>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</si>
  <si>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</si>
  <si>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</si>
  <si>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</si>
  <si>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</si>
  <si>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</si>
  <si>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</si>
  <si>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</si>
  <si>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</si>
  <si>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</si>
  <si>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</si>
  <si>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</si>
  <si>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</si>
  <si>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</si>
  <si>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</si>
  <si>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</si>
  <si>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</si>
  <si>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</si>
  <si>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</si>
  <si>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</si>
  <si>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</si>
  <si>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</si>
  <si>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</si>
  <si>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</si>
  <si>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</si>
  <si>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</si>
  <si>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</si>
  <si>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</si>
  <si>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</si>
  <si>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</si>
  <si>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</si>
  <si>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</si>
  <si>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</si>
  <si>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</si>
  <si>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</si>
  <si>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</si>
  <si>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</si>
  <si>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</si>
  <si>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</si>
  <si>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</si>
  <si>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</si>
  <si>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</si>
  <si>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</si>
  <si>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</si>
  <si>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</si>
  <si>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</si>
  <si>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</si>
  <si>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</si>
  <si>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</si>
  <si>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</si>
  <si>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</si>
  <si>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</si>
  <si>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</si>
  <si>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</si>
  <si>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</si>
  <si>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</si>
  <si>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</si>
  <si>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</si>
  <si>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</si>
  <si>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</si>
  <si>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</si>
  <si>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</si>
  <si>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</si>
  <si>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</si>
  <si>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</si>
  <si>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</si>
  <si>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</si>
  <si>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</si>
  <si>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</si>
  <si>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</si>
  <si>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</si>
  <si>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</si>
  <si>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</si>
  <si>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</si>
  <si>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</si>
  <si>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</si>
  <si>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</si>
  <si>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</si>
  <si>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</si>
  <si>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</si>
  <si>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</si>
  <si>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</si>
  <si>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</si>
  <si>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</si>
  <si>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</si>
  <si>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</si>
  <si>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</si>
  <si>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</si>
  <si>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</si>
  <si>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</si>
  <si>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</si>
  <si>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</si>
  <si>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</si>
  <si>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</si>
  <si>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</si>
  <si>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</si>
  <si>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</si>
  <si>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</si>
  <si>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</si>
  <si>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</si>
  <si>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</si>
  <si>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</si>
  <si>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</si>
  <si>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</si>
  <si>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</si>
  <si>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</si>
  <si>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</si>
  <si>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</si>
  <si>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</si>
  <si>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</si>
  <si>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</si>
  <si>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</si>
  <si>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</si>
  <si>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</si>
  <si>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</si>
  <si>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</si>
  <si>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</si>
  <si>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</si>
  <si>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</si>
  <si>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</si>
  <si>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</si>
  <si>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</si>
  <si>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</si>
  <si>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</si>
  <si>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</si>
  <si>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</si>
  <si>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</si>
  <si>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</si>
  <si>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</si>
  <si>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</si>
  <si>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</si>
  <si>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</si>
  <si>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</si>
  <si>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</si>
  <si>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</si>
  <si>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</si>
  <si>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</si>
  <si>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</si>
  <si>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</si>
  <si>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</si>
  <si>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</si>
  <si>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</si>
  <si>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</si>
  <si>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</si>
  <si>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</si>
  <si>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</si>
  <si>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</si>
  <si>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</si>
  <si>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</si>
  <si>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</si>
  <si>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</si>
  <si>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</si>
  <si>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</si>
  <si>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</si>
  <si>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</si>
  <si>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</si>
  <si>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</si>
  <si>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</si>
  <si>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</si>
  <si>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</si>
  <si>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</si>
  <si>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</si>
  <si>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</si>
  <si>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</si>
  <si>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</si>
  <si>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</si>
  <si>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</si>
  <si>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</si>
  <si>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</si>
  <si>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</si>
  <si>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</si>
  <si>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</si>
  <si>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</si>
  <si>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</si>
  <si>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</si>
  <si>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</si>
  <si>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</si>
  <si>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</si>
  <si>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</si>
  <si>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</si>
  <si>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</si>
  <si>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</si>
  <si>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</si>
  <si>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</si>
  <si>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</si>
  <si>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</si>
  <si>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</si>
  <si>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</si>
  <si>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</si>
  <si>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</si>
  <si>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</si>
  <si>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</si>
  <si>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</si>
  <si>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</si>
  <si>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</si>
  <si>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</si>
  <si>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</si>
  <si>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</si>
  <si>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</si>
  <si>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</si>
  <si>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</si>
  <si>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</si>
  <si>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</si>
  <si>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</si>
  <si>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</si>
  <si>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</si>
  <si>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</si>
  <si>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</si>
  <si>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</si>
  <si>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</si>
  <si>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</si>
  <si>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</si>
  <si>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</si>
  <si>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</si>
  <si>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</si>
  <si>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</si>
  <si>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</si>
  <si>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</si>
  <si>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</si>
  <si>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</si>
  <si>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</si>
  <si>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</si>
  <si>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</si>
  <si>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</si>
  <si>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</si>
  <si>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</si>
  <si>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</si>
  <si>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</si>
  <si>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</si>
  <si>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</si>
  <si>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</si>
  <si>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</si>
  <si>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</si>
  <si>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</si>
  <si>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</si>
  <si>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</si>
  <si>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</si>
  <si>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</si>
  <si>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</si>
  <si>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</si>
  <si>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</si>
  <si>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</si>
  <si>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</si>
  <si>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</si>
  <si>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</si>
  <si>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</si>
  <si>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</si>
  <si>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</si>
  <si>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</si>
  <si>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</si>
  <si>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</si>
  <si>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</si>
  <si>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</si>
  <si>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</si>
  <si>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</si>
  <si>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</si>
  <si>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</si>
  <si>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</si>
  <si>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</si>
  <si>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</si>
  <si>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</si>
  <si>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</si>
  <si>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</si>
  <si>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</si>
  <si>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</si>
  <si>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</si>
  <si>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</si>
  <si>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</si>
  <si>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</si>
  <si>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</si>
  <si>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</si>
  <si>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</si>
  <si>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</si>
  <si>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</si>
  <si>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</si>
  <si>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</si>
  <si>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</si>
  <si>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</si>
  <si>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</si>
  <si>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</si>
  <si>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</si>
  <si>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</si>
  <si>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</si>
  <si>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</si>
  <si>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</si>
  <si>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</si>
  <si>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</si>
  <si>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</si>
  <si>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</si>
  <si>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</si>
  <si>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</si>
  <si>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</si>
  <si>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</si>
  <si>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</si>
  <si>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</si>
  <si>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</si>
  <si>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</si>
  <si>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</si>
  <si>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</si>
  <si>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</si>
  <si>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</si>
  <si>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</si>
  <si>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</si>
  <si>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</si>
  <si>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</si>
  <si>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</si>
  <si>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</si>
  <si>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</si>
  <si>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</si>
  <si>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</si>
  <si>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</si>
  <si>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</si>
  <si>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</si>
  <si>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</si>
  <si>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</si>
  <si>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</si>
  <si>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</si>
  <si>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</si>
  <si>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</si>
  <si>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</si>
  <si>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</si>
  <si>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</si>
  <si>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</si>
  <si>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</si>
  <si>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</si>
  <si>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</si>
  <si>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</si>
  <si>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</si>
  <si>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</si>
  <si>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</si>
  <si>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</si>
  <si>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</si>
  <si>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</si>
  <si>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</si>
  <si>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</si>
  <si>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</si>
  <si>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</si>
  <si>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</si>
  <si>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</si>
  <si>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</si>
  <si>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</si>
  <si>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</si>
  <si>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</si>
  <si>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</si>
  <si>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</si>
  <si>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</si>
  <si>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</si>
  <si>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</si>
  <si>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</si>
  <si>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</si>
  <si>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</si>
  <si>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</si>
  <si>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</si>
  <si>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</si>
  <si>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</si>
  <si>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</si>
  <si>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</si>
  <si>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</si>
  <si>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</si>
  <si>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</si>
  <si>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</si>
  <si>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</si>
  <si>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</si>
  <si>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</si>
  <si>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</si>
  <si>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</si>
  <si>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</si>
  <si>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</si>
  <si>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</si>
  <si>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</si>
  <si>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</si>
  <si>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</si>
  <si>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</si>
  <si>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</si>
  <si>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</si>
  <si>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</si>
  <si>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</si>
  <si>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</si>
  <si>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</si>
  <si>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</si>
  <si>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</si>
  <si>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</si>
  <si>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</si>
  <si>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</si>
  <si>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</si>
  <si>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</si>
  <si>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</si>
  <si>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</si>
  <si>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</si>
  <si>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</si>
  <si>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</si>
  <si>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</si>
  <si>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</si>
  <si>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</si>
  <si>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</si>
  <si>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</si>
  <si>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</si>
  <si>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</si>
  <si>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</si>
  <si>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</si>
  <si>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</si>
  <si>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</si>
  <si>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</si>
  <si>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</si>
  <si>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</si>
  <si>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</si>
  <si>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</si>
  <si>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</si>
  <si>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</si>
  <si>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</si>
  <si>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</si>
  <si>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</si>
  <si>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</si>
  <si>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</si>
  <si>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</si>
  <si>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</si>
  <si>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</si>
  <si>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</si>
  <si>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</si>
  <si>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</si>
  <si>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</si>
  <si>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</si>
  <si>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</si>
  <si>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</si>
  <si>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</si>
  <si>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</si>
  <si>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</si>
  <si>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</si>
  <si>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</si>
  <si>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</si>
  <si>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</si>
  <si>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</si>
  <si>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</si>
  <si>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</si>
  <si>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</si>
  <si>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</si>
  <si>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</si>
  <si>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</si>
  <si>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</si>
  <si>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</si>
  <si>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</si>
  <si>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</si>
  <si>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</si>
  <si>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</si>
  <si>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</si>
  <si>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</si>
  <si>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</si>
  <si>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</si>
  <si>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</si>
  <si>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</si>
  <si>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</si>
  <si>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</si>
  <si>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</si>
  <si>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</si>
  <si>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</si>
  <si>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</si>
  <si>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</si>
  <si>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</si>
  <si>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</si>
  <si>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</si>
  <si>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</si>
  <si>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</si>
  <si>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</si>
  <si>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</si>
  <si>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</si>
  <si>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</si>
  <si>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</si>
  <si>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</si>
  <si>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</si>
  <si>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</si>
  <si>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</si>
  <si>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</si>
  <si>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</si>
  <si>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</si>
  <si>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</si>
  <si>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</si>
  <si>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</si>
  <si>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</si>
  <si>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</si>
  <si>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</si>
  <si>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</si>
  <si>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</si>
  <si>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</si>
  <si>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</si>
  <si>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</si>
  <si>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</si>
  <si>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</si>
  <si>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</si>
  <si>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</si>
  <si>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</si>
  <si>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</si>
  <si>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</si>
  <si>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</si>
  <si>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</si>
  <si>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</si>
  <si>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</si>
  <si>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</si>
  <si>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</si>
  <si>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</si>
  <si>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</si>
  <si>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</si>
  <si>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</si>
  <si>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</si>
  <si>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</si>
  <si>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</si>
  <si>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</si>
  <si>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</si>
  <si>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</si>
  <si>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</si>
  <si>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</si>
  <si>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</si>
  <si>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</si>
  <si>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</si>
  <si>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</si>
  <si>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</si>
  <si>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</si>
  <si>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</si>
  <si>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</si>
  <si>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</si>
  <si>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</si>
  <si>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</si>
  <si>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</si>
  <si>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</si>
  <si>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</si>
  <si>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</si>
  <si>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</si>
  <si>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</si>
  <si>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</si>
  <si>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</si>
  <si>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</si>
  <si>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</si>
  <si>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</si>
  <si>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</si>
  <si>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</si>
  <si>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</si>
  <si>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</si>
  <si>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</si>
  <si>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</si>
  <si>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</si>
  <si>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</si>
  <si>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</si>
  <si>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</si>
  <si>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</si>
  <si>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</si>
  <si>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</si>
  <si>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</si>
  <si>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</si>
  <si>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</si>
  <si>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</si>
  <si>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</si>
  <si>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</si>
  <si>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</si>
  <si>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</si>
  <si>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</si>
  <si>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</si>
  <si>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</si>
  <si>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</si>
  <si>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</si>
  <si>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</si>
  <si>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</si>
  <si>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</si>
  <si>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</si>
  <si>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</si>
  <si>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</si>
  <si>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</si>
  <si>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</si>
  <si>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</si>
  <si>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</si>
  <si>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</si>
  <si>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</si>
  <si>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</si>
  <si>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</si>
  <si>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</si>
  <si>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</si>
  <si>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</si>
  <si>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</si>
  <si>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</si>
  <si>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</si>
  <si>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</si>
  <si>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</si>
  <si>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</si>
  <si>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</si>
  <si>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</si>
  <si>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</si>
  <si>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</si>
  <si>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</si>
  <si>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</si>
  <si>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</si>
  <si>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</si>
  <si>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</si>
  <si>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</si>
  <si>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</si>
  <si>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</si>
  <si>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</si>
  <si>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</si>
  <si>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</si>
  <si>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</si>
  <si>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</si>
  <si>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</si>
  <si>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</si>
  <si>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</si>
  <si>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</si>
  <si>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</si>
  <si>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</si>
  <si>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</si>
  <si>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</si>
  <si>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</si>
  <si>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</si>
  <si>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</si>
  <si>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</si>
  <si>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</si>
  <si>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</si>
  <si>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</si>
  <si>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</si>
  <si>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</si>
  <si>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</si>
  <si>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</si>
  <si>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</si>
  <si>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</si>
  <si>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</si>
  <si>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</si>
  <si>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</si>
  <si>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</si>
  <si>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</si>
  <si>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</si>
  <si>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</si>
  <si>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</si>
  <si>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</si>
  <si>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</si>
  <si>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</si>
  <si>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</si>
  <si>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</si>
  <si>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</si>
  <si>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</si>
  <si>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</si>
  <si>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</si>
  <si>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</si>
  <si>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</si>
  <si>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</si>
  <si>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</si>
  <si>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</si>
  <si>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</si>
  <si>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</si>
  <si>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</si>
  <si>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</si>
  <si>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</si>
  <si>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</si>
  <si>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</si>
  <si>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</si>
  <si>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</si>
  <si>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</si>
  <si>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</si>
  <si>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</si>
  <si>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</si>
  <si>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</si>
  <si>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</si>
  <si>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</si>
  <si>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</si>
  <si>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</si>
  <si>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</si>
  <si>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</si>
  <si>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</si>
  <si>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</si>
  <si>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</si>
  <si>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</si>
  <si>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</si>
  <si>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</si>
  <si>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</si>
  <si>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</si>
  <si>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</si>
  <si>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</si>
  <si>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</si>
  <si>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</si>
  <si>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</si>
  <si>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</si>
  <si>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</si>
  <si>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</si>
  <si>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</si>
  <si>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</si>
  <si>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</si>
  <si>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</si>
  <si>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</si>
  <si>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</si>
  <si>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</si>
  <si>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</si>
  <si>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</si>
  <si>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</si>
  <si>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</si>
  <si>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</si>
  <si>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</si>
  <si>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</si>
  <si>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</si>
  <si>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</si>
  <si>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</si>
  <si>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</si>
  <si>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</si>
  <si>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</si>
  <si>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</si>
  <si>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</si>
  <si>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</si>
  <si>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</si>
  <si>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</si>
  <si>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</si>
  <si>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</si>
  <si>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</si>
  <si>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</si>
  <si>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</si>
  <si>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</si>
  <si>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</si>
  <si>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</si>
  <si>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</si>
  <si>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</si>
  <si>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</si>
  <si>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</si>
  <si>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</si>
  <si>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</si>
  <si>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</si>
  <si>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</si>
  <si>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</si>
  <si>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</si>
  <si>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</si>
  <si>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</si>
  <si>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</si>
  <si>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</si>
  <si>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</si>
  <si>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</si>
  <si>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</si>
  <si>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</si>
  <si>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</si>
  <si>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</si>
  <si>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</si>
  <si>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</si>
  <si>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</si>
  <si>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</si>
  <si>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</si>
  <si>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</si>
  <si>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</si>
  <si>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</si>
  <si>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</si>
  <si>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</si>
  <si>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</si>
  <si>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</si>
  <si>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</si>
  <si>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</si>
  <si>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</si>
  <si>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</si>
  <si>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</si>
  <si>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</si>
  <si>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</si>
  <si>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</si>
  <si>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</si>
  <si>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</si>
  <si>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</si>
  <si>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</si>
  <si>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</si>
  <si>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</si>
  <si>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</si>
  <si>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</si>
  <si>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</si>
  <si>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</si>
  <si>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</si>
  <si>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</si>
  <si>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</si>
  <si>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</si>
  <si>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</si>
  <si>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</si>
  <si>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</si>
  <si>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</si>
  <si>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</si>
  <si>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</si>
  <si>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</si>
  <si>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</si>
  <si>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</si>
  <si>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</si>
  <si>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</si>
  <si>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</si>
  <si>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</si>
  <si>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</si>
  <si>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</si>
  <si>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</si>
  <si>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</si>
  <si>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</si>
  <si>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</si>
  <si>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</si>
  <si>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</si>
  <si>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</si>
  <si>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</si>
  <si>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</si>
  <si>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</si>
  <si>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</si>
  <si>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</si>
  <si>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</si>
  <si>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</si>
  <si>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</si>
  <si>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</si>
  <si>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</si>
  <si>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</si>
  <si>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</si>
  <si>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</si>
  <si>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</si>
  <si>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</si>
  <si>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</si>
  <si>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</si>
  <si>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</si>
  <si>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</si>
  <si>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</si>
  <si>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</si>
  <si>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</si>
  <si>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</si>
  <si>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</si>
  <si>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</si>
  <si>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</si>
  <si>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</si>
  <si>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</si>
  <si>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</si>
  <si>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</si>
  <si>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</si>
  <si>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</si>
  <si>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</si>
  <si>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</si>
  <si>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</si>
  <si>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</si>
  <si>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</si>
  <si>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</si>
  <si>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</si>
  <si>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</si>
  <si>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</si>
  <si>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</si>
  <si>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</si>
  <si>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</si>
  <si>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</si>
  <si>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</si>
  <si>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</si>
  <si>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</si>
  <si>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</si>
  <si>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</si>
  <si>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</si>
  <si>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</si>
  <si>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</si>
  <si>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</si>
  <si>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</si>
  <si>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</si>
  <si>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</si>
  <si>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</si>
  <si>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</si>
  <si>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</si>
  <si>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</si>
  <si>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</si>
  <si>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</si>
  <si>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</si>
  <si>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</si>
  <si>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</si>
  <si>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</si>
  <si>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</si>
  <si>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</si>
  <si>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</si>
  <si>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</si>
  <si>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</si>
  <si>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</si>
  <si>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</si>
  <si>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</si>
  <si>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</si>
  <si>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</si>
  <si>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</si>
  <si>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</si>
  <si>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</si>
  <si>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</si>
  <si>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</si>
  <si>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</si>
  <si>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</si>
  <si>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</si>
  <si>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</si>
  <si>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</si>
  <si>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</si>
  <si>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</si>
  <si>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</si>
  <si>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</si>
  <si>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</si>
  <si>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</si>
  <si>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</si>
  <si>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</si>
  <si>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</si>
  <si>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</si>
  <si>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</si>
  <si>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</si>
  <si>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</si>
  <si>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</si>
  <si>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</si>
  <si>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</si>
  <si>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</si>
  <si>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</si>
  <si>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</si>
  <si>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</si>
  <si>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</si>
  <si>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</si>
  <si>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</si>
  <si>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</si>
  <si>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</si>
  <si>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</si>
  <si>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</si>
  <si>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</si>
  <si>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</si>
  <si>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</si>
  <si>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</si>
  <si>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</si>
  <si>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</si>
  <si>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</si>
  <si>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</si>
  <si>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</si>
  <si>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</si>
  <si>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</si>
  <si>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</si>
  <si>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</si>
  <si>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</si>
  <si>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</si>
  <si>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</si>
  <si>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</si>
  <si>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</si>
  <si>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</si>
  <si>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</si>
  <si>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</si>
  <si>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</si>
  <si>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</si>
  <si>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</si>
  <si>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</si>
  <si>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</si>
  <si>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</si>
  <si>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</si>
  <si>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</si>
  <si>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</si>
  <si>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</si>
  <si>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</si>
  <si>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</si>
  <si>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</si>
  <si>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</si>
  <si>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</si>
  <si>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</si>
  <si>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</si>
  <si>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</si>
  <si>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</si>
  <si>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</si>
  <si>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</si>
  <si>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</si>
  <si>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</si>
  <si>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</si>
  <si>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</si>
  <si>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</si>
  <si>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</si>
  <si>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</si>
  <si>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</si>
  <si>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</si>
  <si>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</si>
  <si>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</si>
  <si>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</si>
  <si>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</si>
  <si>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</si>
  <si>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</si>
  <si>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</si>
  <si>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</si>
  <si>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</si>
  <si>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</si>
  <si>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</si>
  <si>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</si>
  <si>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</si>
  <si>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</si>
  <si>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</si>
  <si>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</si>
  <si>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</si>
  <si>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</si>
  <si>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</si>
  <si>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</si>
  <si>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</si>
  <si>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</si>
  <si>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</si>
  <si>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</si>
  <si>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</si>
  <si>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</si>
  <si>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</si>
  <si>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</si>
  <si>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</si>
  <si>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</si>
  <si>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</si>
  <si>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</si>
  <si>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</si>
  <si>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</si>
  <si>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</si>
  <si>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</si>
  <si>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</si>
  <si>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</si>
  <si>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</si>
  <si>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</si>
  <si>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</si>
  <si>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</si>
  <si>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</si>
  <si>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</si>
  <si>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</si>
  <si>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</si>
  <si>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</si>
  <si>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</si>
  <si>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</si>
  <si>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</si>
  <si>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</si>
  <si>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</si>
  <si>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</si>
  <si>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</si>
  <si>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</si>
  <si>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</si>
  <si>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</si>
  <si>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</si>
  <si>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</si>
  <si>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</si>
  <si>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</si>
  <si>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</si>
  <si>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</si>
  <si>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</si>
  <si>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</si>
  <si>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</si>
  <si>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</si>
  <si>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</si>
  <si>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</si>
  <si>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</si>
  <si>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</si>
  <si>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</si>
  <si>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</si>
  <si>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</si>
  <si>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</si>
  <si>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</si>
  <si>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</si>
  <si>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</si>
  <si>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</si>
  <si>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</si>
  <si>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</si>
  <si>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</si>
  <si>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</si>
  <si>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</si>
  <si>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</si>
  <si>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</si>
  <si>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</si>
  <si>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</si>
  <si>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</si>
  <si>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</si>
  <si>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</si>
  <si>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</si>
  <si>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</si>
  <si>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</si>
  <si>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</si>
  <si>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</si>
  <si>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</si>
  <si>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</si>
  <si>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</si>
  <si>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</si>
  <si>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</si>
  <si>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</si>
  <si>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</si>
  <si>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</si>
  <si>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</si>
  <si>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</si>
  <si>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</si>
  <si>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</si>
  <si>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</si>
  <si>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</si>
  <si>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</si>
  <si>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</si>
  <si>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</si>
  <si>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</si>
  <si>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</si>
  <si>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</si>
  <si>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</si>
  <si>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</si>
  <si>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</si>
  <si>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</si>
  <si>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</si>
  <si>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</si>
  <si>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</si>
  <si>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</si>
  <si>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</si>
  <si>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</si>
  <si>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</si>
  <si>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</si>
  <si>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</si>
  <si>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</si>
  <si>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</si>
  <si>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</si>
  <si>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</si>
  <si>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</si>
  <si>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</si>
  <si>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</si>
  <si>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</si>
  <si>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</si>
  <si>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</si>
  <si>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</si>
  <si>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</si>
  <si>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</si>
  <si>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</si>
  <si>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</si>
  <si>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</si>
  <si>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</si>
  <si>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</si>
  <si>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</si>
  <si>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</si>
  <si>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</si>
  <si>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</si>
  <si>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</si>
  <si>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</si>
  <si>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</si>
  <si>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</si>
  <si>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</si>
  <si>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</si>
  <si>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</si>
  <si>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</si>
  <si>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</si>
  <si>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</si>
  <si>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</si>
  <si>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</si>
  <si>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</si>
  <si>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</si>
  <si>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</si>
  <si>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</si>
  <si>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</si>
  <si>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</si>
  <si>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</si>
  <si>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</si>
  <si>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</si>
  <si>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</si>
  <si>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</si>
  <si>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</si>
  <si>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</si>
  <si>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</si>
  <si>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</si>
  <si>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</si>
  <si>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</si>
  <si>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</si>
  <si>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</si>
  <si>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</si>
  <si>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</si>
  <si>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</si>
  <si>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</si>
  <si>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</si>
  <si>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</si>
  <si>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</si>
  <si>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</si>
  <si>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</si>
  <si>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</si>
  <si>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</si>
  <si>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</si>
  <si>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</si>
  <si>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</si>
  <si>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</si>
  <si>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</si>
  <si>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</si>
  <si>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</si>
  <si>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</si>
  <si>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</si>
  <si>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</si>
  <si>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</si>
  <si>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</si>
  <si>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</si>
  <si>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</si>
  <si>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</si>
  <si>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</si>
  <si>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</si>
  <si>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</si>
  <si>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</si>
  <si>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</si>
  <si>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</si>
  <si>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</si>
  <si>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</si>
  <si>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</si>
  <si>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</si>
  <si>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</si>
  <si>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</si>
  <si>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</si>
  <si>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</si>
  <si>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</si>
  <si>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</si>
  <si>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</si>
  <si>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</si>
  <si>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</si>
  <si>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</si>
  <si>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</si>
  <si>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</si>
  <si>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</si>
  <si>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</si>
  <si>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</si>
  <si>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</si>
  <si>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</si>
  <si>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</si>
  <si>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</si>
  <si>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</si>
  <si>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</si>
  <si>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</si>
  <si>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</si>
  <si>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</si>
  <si>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</si>
  <si>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</si>
  <si>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</si>
  <si>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</si>
  <si>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</si>
  <si>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</si>
  <si>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</si>
  <si>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</si>
  <si>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</si>
  <si>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</si>
  <si>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</si>
  <si>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</si>
  <si>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</si>
  <si>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</si>
  <si>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</si>
  <si>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</si>
  <si>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</si>
  <si>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</si>
  <si>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</si>
  <si>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</si>
  <si>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</si>
  <si>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</si>
  <si>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</si>
  <si>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</si>
  <si>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</si>
  <si>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</si>
  <si>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</si>
  <si>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</si>
  <si>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</si>
  <si>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</si>
  <si>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</si>
  <si>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</si>
  <si>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</si>
  <si>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</si>
  <si>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</si>
  <si>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</si>
  <si>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</si>
  <si>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</si>
  <si>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</si>
  <si>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</si>
  <si>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</si>
  <si>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</si>
  <si>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</si>
  <si>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</si>
  <si>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</si>
  <si>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</si>
  <si>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</si>
  <si>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</si>
  <si>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</si>
  <si>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</si>
  <si>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</si>
  <si>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</si>
  <si>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</si>
  <si>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</si>
  <si>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</si>
  <si>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</si>
  <si>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</si>
  <si>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</si>
  <si>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</si>
  <si>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</si>
  <si>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</si>
  <si>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</si>
  <si>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</si>
  <si>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</si>
  <si>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</si>
  <si>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</si>
  <si>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</si>
  <si>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</si>
  <si>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</si>
  <si>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</si>
  <si>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</si>
  <si>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</si>
  <si>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</si>
  <si>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</si>
  <si>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</si>
  <si>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</si>
  <si>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</si>
  <si>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</si>
  <si>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</si>
  <si>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</si>
  <si>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</si>
  <si>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</si>
  <si>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</si>
  <si>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</si>
  <si>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</si>
  <si>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</si>
  <si>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</si>
  <si>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</si>
  <si>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</si>
  <si>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</si>
  <si>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</si>
  <si>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</si>
  <si>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</si>
  <si>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</si>
  <si>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</si>
  <si>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</si>
  <si>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</si>
  <si>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</si>
  <si>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</si>
  <si>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</si>
  <si>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</si>
  <si>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</si>
  <si>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</si>
  <si>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</si>
  <si>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</si>
  <si>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</si>
  <si>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</si>
  <si>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</si>
  <si>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</si>
  <si>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</si>
  <si>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</si>
  <si>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</si>
  <si>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</si>
  <si>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</si>
  <si>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</si>
  <si>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</si>
  <si>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</si>
  <si>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</si>
  <si>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</si>
  <si>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</si>
  <si>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</si>
  <si>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</si>
  <si>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</si>
  <si>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</si>
  <si>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</si>
  <si>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</si>
  <si>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</si>
  <si>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</si>
  <si>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</si>
  <si>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</si>
  <si>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</si>
  <si>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</si>
  <si>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</si>
  <si>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</si>
  <si>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</si>
  <si>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</si>
  <si>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</si>
  <si>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</si>
  <si>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</si>
  <si>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</si>
  <si>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</si>
  <si>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</si>
  <si>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</si>
  <si>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</si>
  <si>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</si>
  <si>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</si>
  <si>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</si>
  <si>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</si>
  <si>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</si>
  <si>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</si>
  <si>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</si>
  <si>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</si>
  <si>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</si>
  <si>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</si>
  <si>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</si>
  <si>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</si>
  <si>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</si>
  <si>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</si>
  <si>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</si>
  <si>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</si>
  <si>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</si>
  <si>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</si>
  <si>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</si>
  <si>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</si>
  <si>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</si>
  <si>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</si>
  <si>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</si>
  <si>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</si>
  <si>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</si>
  <si>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</si>
  <si>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</si>
  <si>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</si>
  <si>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</si>
  <si>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</si>
  <si>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</si>
  <si>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</si>
  <si>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</si>
  <si>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</si>
  <si>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</si>
  <si>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</si>
  <si>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</si>
  <si>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</si>
  <si>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</si>
  <si>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</si>
  <si>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</si>
  <si>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</si>
  <si>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</si>
  <si>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</si>
  <si>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</si>
  <si>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</si>
  <si>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</si>
  <si>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</si>
  <si>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</si>
  <si>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</si>
  <si>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</si>
  <si>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</si>
  <si>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</si>
  <si>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</si>
  <si>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</si>
  <si>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</si>
  <si>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</si>
  <si>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</si>
  <si>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</si>
  <si>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</si>
  <si>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</si>
  <si>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</si>
  <si>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</si>
  <si>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</si>
  <si>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</si>
  <si>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</si>
  <si>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</si>
  <si>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</si>
  <si>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</si>
  <si>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</si>
  <si>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</si>
  <si>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</si>
  <si>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</si>
  <si>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</si>
  <si>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</si>
  <si>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</si>
  <si>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</si>
  <si>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</si>
  <si>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</si>
  <si>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</si>
  <si>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</si>
  <si>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</si>
  <si>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</si>
  <si>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</si>
  <si>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</si>
  <si>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</si>
  <si>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</si>
  <si>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</si>
  <si>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</si>
  <si>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</si>
  <si>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</si>
  <si>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</si>
  <si>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</si>
  <si>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</si>
  <si>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</si>
  <si>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</si>
  <si>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</si>
  <si>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</si>
  <si>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</si>
  <si>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</si>
  <si>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</si>
  <si>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</si>
  <si>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</si>
  <si>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</si>
  <si>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</si>
  <si>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</si>
  <si>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</si>
  <si>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</si>
  <si>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</si>
  <si>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</si>
  <si>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</si>
  <si>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</si>
  <si>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</si>
  <si>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</si>
  <si>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</si>
  <si>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</si>
  <si>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</si>
  <si>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</si>
  <si>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</si>
  <si>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</si>
  <si>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</si>
  <si>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</si>
  <si>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</si>
  <si>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</si>
  <si>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</si>
  <si>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</si>
  <si>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</si>
  <si>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</si>
  <si>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</si>
  <si>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</si>
  <si>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</si>
  <si>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</si>
  <si>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</si>
  <si>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</si>
  <si>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</si>
  <si>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</si>
  <si>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</si>
  <si>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</si>
  <si>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</si>
  <si>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</si>
  <si>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</si>
  <si>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</si>
  <si>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</si>
  <si>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</si>
  <si>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</si>
  <si>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</si>
  <si>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</si>
  <si>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</si>
  <si>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</si>
  <si>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</si>
  <si>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</si>
  <si>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</si>
  <si>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</si>
  <si>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</si>
  <si>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</si>
  <si>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</si>
  <si>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</si>
  <si>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</si>
  <si>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</si>
  <si>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</si>
  <si>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</si>
  <si>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</si>
  <si>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</si>
  <si>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</si>
  <si>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</si>
  <si>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</si>
  <si>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</si>
  <si>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</si>
  <si>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</si>
  <si>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</si>
  <si>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</si>
  <si>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</si>
  <si>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</si>
  <si>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</si>
  <si>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</si>
  <si>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</si>
  <si>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</si>
  <si>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</si>
  <si>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</si>
  <si>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</si>
  <si>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</si>
  <si>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</si>
  <si>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</si>
  <si>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</si>
  <si>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</si>
  <si>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</si>
  <si>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</si>
  <si>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</si>
  <si>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</si>
  <si>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</si>
  <si>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</si>
  <si>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</si>
  <si>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</si>
  <si>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</si>
  <si>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</si>
  <si>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</si>
  <si>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</si>
  <si>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</si>
  <si>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</si>
  <si>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</si>
  <si>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</si>
  <si>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</si>
  <si>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</si>
  <si>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</si>
  <si>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</si>
  <si>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</si>
  <si>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</si>
  <si>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</si>
  <si>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</si>
  <si>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</si>
  <si>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</si>
  <si>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</si>
  <si>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</si>
  <si>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</si>
  <si>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</si>
  <si>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</si>
  <si>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</si>
  <si>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</si>
  <si>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</si>
  <si>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</si>
  <si>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</si>
  <si>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</si>
  <si>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</si>
  <si>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</si>
  <si>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</si>
  <si>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</si>
  <si>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</si>
  <si>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</si>
  <si>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</si>
  <si>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</si>
  <si>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</si>
  <si>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</si>
  <si>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</si>
  <si>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</si>
  <si>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</si>
  <si>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</si>
  <si>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</si>
  <si>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</si>
  <si>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</si>
  <si>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</si>
  <si>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</si>
  <si>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</si>
  <si>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</si>
  <si>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</si>
  <si>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</si>
  <si>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</si>
  <si>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</si>
  <si>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</si>
  <si>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</si>
  <si>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</si>
  <si>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</si>
  <si>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</si>
  <si>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</si>
  <si>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</si>
  <si>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</si>
  <si>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</si>
  <si>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</si>
  <si>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</si>
  <si>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</si>
  <si>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</si>
  <si>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</si>
  <si>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</si>
  <si>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</si>
  <si>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</si>
  <si>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</si>
  <si>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</si>
  <si>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</si>
  <si>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</si>
  <si>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</si>
  <si>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</si>
  <si>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</si>
  <si>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</si>
  <si>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</si>
  <si>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</si>
  <si>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</si>
  <si>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</si>
  <si>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</si>
  <si>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</si>
  <si>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</si>
  <si>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</si>
  <si>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</si>
  <si>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</si>
  <si>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</si>
  <si>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</si>
  <si>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</si>
  <si>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</si>
  <si>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</si>
  <si>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</si>
  <si>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</si>
  <si>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</si>
  <si>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</si>
  <si>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</si>
  <si>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</si>
  <si>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</si>
  <si>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</si>
  <si>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</si>
  <si>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</si>
  <si>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</si>
  <si>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</si>
  <si>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</si>
  <si>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</si>
  <si>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</si>
  <si>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</si>
  <si>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</si>
  <si>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</si>
  <si>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</si>
  <si>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</si>
  <si>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</si>
  <si>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</si>
  <si>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</si>
  <si>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</si>
  <si>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</si>
  <si>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</si>
  <si>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</si>
  <si>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</si>
  <si>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</si>
  <si>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</si>
  <si>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</si>
  <si>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</si>
  <si>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</si>
  <si>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</si>
  <si>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</si>
  <si>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</si>
  <si>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</si>
  <si>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</si>
  <si>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</si>
  <si>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</si>
  <si>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</si>
  <si>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</si>
  <si>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</si>
  <si>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</si>
  <si>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</si>
  <si>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</si>
  <si>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</si>
  <si>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</si>
  <si>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</si>
  <si>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</si>
  <si>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</si>
  <si>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</si>
  <si>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</si>
  <si>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</si>
  <si>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</si>
  <si>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</si>
  <si>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</si>
  <si>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</si>
  <si>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</si>
  <si>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</si>
  <si>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</si>
  <si>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</si>
  <si>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</si>
  <si>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</si>
  <si>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</si>
  <si>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</si>
  <si>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</si>
  <si>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</si>
  <si>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</si>
  <si>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</si>
  <si>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</si>
  <si>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</si>
  <si>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</si>
  <si>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</si>
  <si>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</si>
  <si>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</si>
  <si>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</si>
  <si>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</si>
  <si>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</si>
  <si>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</si>
  <si>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</si>
  <si>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</si>
  <si>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</si>
  <si>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</si>
  <si>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</si>
  <si>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</si>
  <si>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</si>
  <si>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</si>
  <si>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</si>
  <si>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</si>
  <si>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</si>
  <si>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</si>
  <si>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</si>
  <si>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</si>
  <si>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</si>
  <si>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</si>
  <si>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</si>
  <si>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</si>
  <si>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</si>
  <si>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</si>
  <si>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</si>
  <si>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</si>
  <si>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</si>
  <si>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</si>
  <si>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</si>
  <si>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</si>
  <si>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</si>
  <si>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</si>
  <si>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</si>
  <si>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</si>
  <si>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</si>
  <si>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</si>
  <si>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</si>
  <si>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</si>
  <si>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</si>
  <si>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</si>
  <si>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</si>
  <si>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</si>
  <si>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</si>
  <si>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</si>
  <si>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</si>
  <si>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</si>
  <si>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</si>
  <si>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</si>
  <si>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</si>
  <si>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</si>
  <si>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</si>
  <si>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</si>
  <si>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</si>
  <si>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</si>
  <si>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</si>
  <si>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</si>
  <si>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</si>
  <si>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</si>
  <si>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</si>
  <si>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</si>
  <si>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</si>
  <si>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</si>
  <si>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</si>
  <si>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</si>
  <si>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</si>
  <si>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</si>
  <si>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</si>
  <si>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</si>
  <si>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</si>
  <si>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</si>
  <si>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</si>
  <si>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</si>
  <si>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</si>
  <si>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</si>
  <si>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</si>
  <si>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</si>
  <si>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</si>
  <si>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</si>
  <si>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</si>
  <si>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</si>
  <si>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</si>
  <si>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</si>
  <si>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</si>
  <si>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</si>
  <si>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</si>
  <si>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</si>
  <si>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</si>
  <si>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</si>
  <si>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</si>
  <si>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</si>
  <si>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</si>
  <si>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</si>
  <si>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</si>
  <si>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</si>
  <si>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</si>
  <si>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</si>
  <si>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</si>
  <si>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</si>
  <si>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</si>
  <si>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</si>
  <si>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</si>
  <si>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</si>
  <si>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</si>
  <si>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</si>
  <si>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</si>
  <si>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</si>
  <si>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</si>
  <si>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</si>
  <si>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</si>
  <si>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</si>
  <si>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</si>
  <si>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</si>
  <si>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</si>
  <si>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</si>
  <si>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</si>
  <si>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</si>
  <si>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</si>
  <si>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</si>
  <si>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</si>
  <si>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</si>
  <si>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</si>
  <si>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</si>
  <si>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</si>
  <si>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</si>
  <si>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</si>
  <si>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</si>
  <si>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</si>
  <si>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</si>
  <si>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</si>
  <si>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</si>
  <si>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</si>
  <si>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</si>
  <si>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</si>
  <si>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</si>
  <si>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</si>
  <si>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</si>
  <si>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</si>
  <si>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</si>
  <si>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</si>
  <si>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</si>
  <si>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</si>
  <si>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</si>
  <si>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</si>
  <si>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</si>
  <si>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</si>
  <si>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</si>
  <si>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</si>
  <si>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</si>
  <si>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</si>
  <si>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</si>
  <si>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</si>
  <si>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</si>
  <si>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</si>
  <si>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</si>
  <si>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</si>
  <si>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</si>
  <si>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</si>
  <si>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</si>
  <si>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</si>
  <si>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</si>
  <si>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</si>
  <si>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</si>
  <si>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</si>
  <si>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</si>
  <si>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</si>
  <si>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</si>
  <si>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</si>
  <si>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</si>
  <si>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</si>
  <si>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</si>
  <si>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</si>
  <si>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</si>
  <si>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</si>
  <si>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</si>
  <si>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</si>
  <si>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</si>
  <si>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</si>
  <si>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</si>
  <si>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</si>
  <si>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</si>
  <si>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</si>
  <si>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</si>
  <si>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</si>
  <si>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</si>
  <si>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</si>
  <si>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</si>
  <si>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</si>
  <si>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</si>
  <si>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</si>
  <si>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</si>
  <si>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</si>
  <si>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</si>
  <si>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</si>
  <si>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</si>
  <si>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</si>
  <si>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</si>
  <si>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</si>
  <si>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</si>
  <si>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</si>
  <si>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</si>
  <si>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</si>
  <si>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</si>
  <si>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</si>
  <si>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</si>
  <si>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</si>
  <si>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</si>
  <si>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</si>
  <si>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</si>
  <si>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</si>
  <si>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</si>
  <si>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</si>
  <si>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</si>
  <si>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</si>
  <si>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</si>
  <si>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</si>
  <si>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</si>
  <si>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</si>
  <si>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</si>
  <si>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</si>
  <si>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</si>
  <si>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</si>
  <si>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</si>
  <si>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</si>
  <si>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</si>
  <si>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</si>
  <si>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</si>
  <si>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</si>
  <si>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</si>
  <si>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</si>
  <si>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</si>
  <si>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</si>
  <si>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</si>
  <si>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</si>
  <si>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</si>
  <si>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</si>
  <si>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</si>
  <si>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</si>
  <si>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</si>
  <si>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</si>
  <si>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</si>
  <si>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</si>
  <si>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</si>
  <si>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</si>
  <si>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</si>
  <si>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</si>
  <si>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</si>
  <si>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</si>
  <si>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</si>
  <si>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</si>
  <si>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</si>
  <si>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</si>
  <si>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</si>
  <si>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</si>
  <si>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</si>
  <si>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</si>
  <si>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</si>
  <si>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</si>
  <si>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</si>
  <si>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</si>
  <si>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</si>
  <si>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</si>
  <si>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</si>
  <si>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</si>
  <si>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</si>
  <si>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</si>
  <si>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</si>
  <si>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</si>
  <si>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</si>
  <si>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</si>
  <si>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</si>
  <si>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</si>
  <si>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</si>
  <si>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</si>
  <si>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</si>
  <si>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</si>
  <si>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</si>
  <si>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</si>
  <si>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</si>
  <si>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</si>
  <si>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</si>
  <si>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</si>
  <si>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</si>
  <si>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</si>
  <si>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</si>
  <si>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</si>
  <si>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</si>
  <si>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</si>
  <si>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</si>
  <si>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</si>
  <si>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</si>
  <si>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</si>
  <si>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</si>
  <si>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</si>
  <si>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</si>
  <si>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</si>
  <si>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</si>
  <si>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</si>
  <si>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</si>
  <si>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</si>
  <si>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</si>
  <si>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</si>
  <si>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</si>
  <si>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</si>
  <si>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</si>
  <si>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</si>
  <si>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</si>
  <si>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</si>
  <si>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</si>
  <si>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</si>
  <si>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</si>
  <si>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</si>
  <si>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</si>
  <si>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</si>
  <si>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</si>
  <si>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</si>
  <si>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</si>
  <si>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</si>
  <si>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</si>
  <si>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</si>
  <si>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</si>
  <si>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</si>
  <si>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</si>
  <si>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</si>
  <si>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</si>
  <si>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</si>
  <si>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</si>
  <si>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</si>
  <si>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</si>
  <si>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</si>
  <si>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</si>
  <si>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</si>
  <si>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</si>
  <si>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</si>
  <si>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</si>
  <si>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</si>
  <si>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</si>
  <si>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</si>
  <si>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</si>
  <si>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</si>
  <si>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</si>
  <si>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</si>
  <si>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</si>
  <si>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</si>
  <si>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</si>
  <si>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</si>
  <si>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</si>
  <si>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</si>
  <si>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</si>
  <si>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</si>
  <si>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</si>
  <si>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</si>
  <si>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</si>
  <si>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</si>
  <si>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</si>
  <si>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</si>
  <si>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</si>
  <si>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</si>
  <si>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</si>
  <si>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</si>
  <si>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</si>
  <si>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</si>
  <si>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</si>
  <si>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</si>
  <si>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</si>
  <si>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</si>
  <si>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</si>
  <si>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</si>
  <si>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</si>
  <si>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</si>
  <si>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</si>
  <si>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</si>
  <si>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</si>
  <si>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</si>
  <si>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</si>
  <si>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</si>
  <si>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</si>
  <si>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</si>
  <si>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</si>
  <si>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</si>
  <si>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</si>
  <si>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</si>
  <si>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</si>
  <si>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</si>
  <si>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</si>
  <si>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</si>
  <si>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</si>
  <si>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</si>
  <si>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</si>
  <si>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</si>
  <si>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</si>
  <si>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</si>
  <si>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</si>
  <si>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</si>
  <si>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</si>
  <si>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</si>
  <si>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</si>
  <si>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</si>
  <si>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</si>
  <si>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</si>
  <si>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</si>
  <si>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</si>
  <si>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</si>
  <si>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</si>
  <si>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</si>
  <si>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</si>
  <si>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</si>
  <si>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</si>
  <si>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</si>
  <si>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</si>
  <si>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</si>
  <si>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</si>
  <si>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</si>
  <si>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</si>
  <si>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</si>
  <si>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</si>
  <si>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</si>
  <si>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</si>
  <si>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</si>
  <si>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</si>
  <si>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</si>
  <si>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</si>
  <si>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</si>
  <si>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</si>
  <si>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</si>
  <si>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</si>
  <si>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</si>
  <si>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</si>
  <si>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</si>
  <si>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</si>
  <si>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</si>
  <si>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</si>
  <si>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</si>
  <si>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</si>
  <si>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</si>
  <si>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</si>
  <si>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</si>
  <si>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</si>
  <si>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</si>
  <si>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</si>
  <si>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</si>
  <si>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</si>
  <si>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</si>
  <si>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</si>
  <si>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</si>
  <si>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</si>
  <si>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</si>
  <si>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</si>
  <si>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</si>
  <si>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</si>
  <si>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</si>
  <si>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</si>
  <si>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</si>
  <si>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</si>
  <si>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</si>
  <si>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</si>
  <si>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</si>
  <si>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</si>
  <si>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</si>
  <si>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</si>
  <si>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</si>
  <si>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</si>
  <si>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</si>
  <si>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</si>
  <si>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</si>
  <si>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</si>
  <si>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</si>
  <si>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</si>
  <si>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</si>
  <si>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</si>
  <si>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</si>
  <si>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</si>
  <si>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</si>
  <si>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</si>
  <si>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</si>
  <si>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</si>
  <si>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</si>
  <si>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</si>
  <si>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</si>
  <si>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</si>
  <si>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</si>
  <si>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</si>
  <si>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</si>
  <si>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</si>
  <si>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</si>
  <si>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</si>
  <si>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</si>
  <si>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</si>
  <si>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</si>
  <si>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</si>
  <si>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</si>
  <si>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</si>
  <si>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</si>
  <si>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</si>
  <si>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</si>
  <si>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</si>
  <si>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</si>
  <si>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</si>
  <si>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</si>
  <si>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</si>
  <si>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</si>
  <si>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</si>
  <si>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</si>
  <si>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</si>
  <si>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</si>
  <si>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</si>
  <si>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</si>
  <si>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</si>
  <si>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</si>
  <si>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</si>
  <si>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</si>
  <si>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</si>
  <si>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</si>
  <si>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</si>
  <si>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</si>
  <si>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</si>
  <si>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</si>
  <si>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</si>
  <si>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</si>
  <si>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</si>
  <si>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</si>
  <si>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</si>
  <si>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</si>
  <si>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</si>
  <si>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</si>
  <si>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</si>
  <si>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</si>
  <si>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</si>
  <si>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</si>
  <si>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</si>
  <si>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</si>
  <si>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</si>
  <si>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</si>
  <si>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</si>
  <si>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</si>
  <si>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</si>
  <si>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</si>
  <si>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</si>
  <si>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</si>
  <si>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</si>
  <si>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</si>
  <si>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</si>
  <si>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</si>
  <si>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</si>
  <si>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</si>
  <si>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</si>
  <si>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</si>
  <si>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</si>
  <si>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</si>
  <si>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</si>
  <si>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</si>
  <si>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</si>
  <si>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</si>
  <si>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</si>
  <si>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</si>
  <si>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</si>
  <si>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</si>
  <si>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</si>
  <si>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</si>
  <si>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</si>
  <si>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</si>
  <si>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</si>
  <si>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</si>
  <si>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</si>
  <si>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</si>
  <si>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</si>
  <si>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</si>
  <si>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</si>
  <si>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</si>
  <si>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</si>
  <si>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</si>
  <si>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</si>
  <si>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</si>
  <si>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</si>
  <si>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</si>
  <si>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</si>
  <si>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</si>
  <si>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</si>
  <si>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</si>
  <si>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</si>
  <si>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</si>
  <si>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</si>
  <si>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</si>
  <si>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</si>
  <si>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</si>
  <si>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</si>
  <si>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</si>
  <si>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</si>
  <si>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</si>
  <si>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</si>
  <si>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</si>
  <si>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</si>
  <si>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</si>
  <si>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</si>
  <si>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</si>
  <si>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</si>
  <si>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</si>
  <si>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</si>
  <si>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</si>
  <si>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</si>
  <si>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</si>
  <si>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</si>
  <si>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</si>
  <si>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</si>
  <si>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</si>
  <si>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</si>
  <si>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</si>
  <si>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</si>
  <si>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</si>
  <si>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</si>
  <si>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</si>
  <si>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</si>
  <si>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</si>
  <si>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</si>
  <si>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</si>
  <si>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</si>
  <si>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</si>
  <si>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</si>
  <si>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</si>
  <si>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</si>
  <si>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</si>
  <si>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</si>
  <si>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</si>
  <si>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</si>
  <si>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</si>
  <si>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</si>
  <si>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</si>
  <si>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</si>
  <si>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</si>
  <si>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</si>
  <si>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</si>
  <si>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</si>
  <si>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</si>
  <si>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</si>
  <si>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</si>
  <si>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</si>
  <si>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</si>
  <si>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</si>
  <si>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</si>
  <si>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</si>
  <si>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</si>
  <si>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</si>
  <si>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</si>
  <si>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</si>
  <si>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</si>
  <si>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</si>
  <si>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</si>
  <si>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</si>
  <si>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</si>
  <si>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</si>
  <si>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</si>
  <si>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</si>
  <si>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</si>
  <si>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</si>
  <si>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</si>
  <si>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</si>
  <si>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</si>
  <si>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</si>
  <si>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</si>
  <si>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</si>
  <si>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</si>
  <si>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</si>
  <si>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</si>
  <si>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</si>
  <si>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</si>
  <si>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</si>
  <si>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</si>
  <si>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</si>
  <si>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</si>
  <si>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</si>
  <si>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</si>
  <si>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</si>
  <si>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</si>
  <si>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</si>
  <si>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</si>
  <si>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</si>
  <si>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</si>
  <si>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</si>
  <si>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</si>
  <si>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</si>
  <si>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</si>
  <si>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</si>
  <si>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</si>
  <si>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</si>
  <si>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</si>
  <si>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</si>
  <si>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</si>
  <si>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</si>
  <si>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</si>
  <si>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</si>
  <si>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</si>
  <si>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</si>
  <si>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</si>
  <si>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</si>
  <si>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</si>
  <si>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</si>
  <si>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</si>
  <si>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</si>
  <si>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</si>
  <si>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</si>
  <si>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</si>
  <si>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</si>
  <si>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</si>
  <si>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</si>
  <si>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</si>
  <si>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</si>
  <si>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</si>
  <si>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</si>
  <si>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</si>
  <si>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</si>
  <si>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</si>
  <si>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</si>
  <si>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</si>
  <si>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</si>
  <si>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</si>
  <si>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</si>
  <si>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</si>
  <si>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</si>
  <si>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</si>
  <si>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</si>
  <si>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</si>
  <si>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</si>
  <si>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</si>
  <si>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</si>
  <si>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</si>
  <si>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</si>
  <si>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</si>
  <si>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</si>
  <si>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</si>
  <si>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</si>
  <si>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</si>
  <si>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</si>
  <si>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</si>
  <si>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</si>
  <si>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</si>
  <si>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</si>
  <si>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</si>
  <si>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</si>
  <si>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</si>
  <si>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</si>
  <si>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</si>
  <si>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</si>
  <si>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</si>
  <si>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</si>
  <si>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</si>
  <si>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</si>
  <si>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</si>
  <si>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</si>
  <si>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</si>
  <si>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</si>
  <si>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</si>
  <si>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</si>
  <si>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</si>
  <si>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</si>
  <si>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</si>
  <si>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</si>
  <si>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</si>
  <si>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</si>
  <si>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</si>
  <si>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</si>
  <si>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</si>
  <si>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</si>
  <si>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</si>
  <si>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</si>
  <si>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</si>
  <si>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</si>
  <si>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</si>
  <si>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</si>
  <si>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</si>
  <si>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</si>
  <si>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</si>
  <si>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</si>
  <si>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</si>
  <si>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</si>
  <si>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</si>
  <si>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</si>
  <si>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</si>
  <si>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</si>
  <si>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</si>
  <si>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</si>
  <si>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</si>
  <si>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</si>
  <si>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</si>
  <si>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</si>
  <si>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</si>
  <si>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</si>
  <si>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</si>
  <si>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</si>
  <si>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</si>
  <si>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</si>
  <si>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</si>
  <si>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</si>
  <si>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</si>
  <si>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</si>
  <si>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</si>
  <si>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</si>
  <si>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</si>
  <si>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</si>
  <si>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</si>
  <si>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</si>
  <si>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</si>
  <si>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</si>
  <si>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</si>
  <si>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</si>
  <si>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</si>
  <si>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</si>
  <si>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</si>
  <si>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</si>
  <si>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</si>
  <si>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</si>
  <si>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</si>
  <si>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</si>
  <si>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</si>
  <si>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</si>
  <si>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</si>
  <si>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</si>
  <si>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</si>
  <si>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</si>
  <si>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</si>
  <si>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</si>
  <si>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</si>
  <si>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</si>
  <si>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</si>
  <si>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</si>
  <si>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</si>
  <si>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</si>
  <si>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</si>
  <si>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</si>
  <si>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</si>
  <si>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</si>
  <si>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</si>
  <si>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</si>
  <si>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</si>
  <si>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</si>
  <si>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</si>
  <si>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</si>
  <si>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</si>
  <si>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</si>
  <si>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</si>
  <si>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</si>
  <si>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</si>
  <si>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</si>
  <si>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</si>
  <si>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</si>
  <si>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</si>
  <si>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</si>
  <si>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</si>
  <si>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</si>
  <si>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</si>
  <si>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</si>
  <si>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</si>
  <si>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</si>
  <si>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</si>
  <si>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</si>
  <si>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</si>
  <si>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</si>
  <si>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</si>
  <si>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</si>
  <si>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</si>
  <si>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</si>
  <si>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</si>
  <si>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</si>
  <si>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</si>
  <si>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</si>
  <si>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</si>
  <si>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</si>
  <si>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</si>
  <si>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</si>
  <si>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</si>
  <si>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</si>
  <si>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</si>
  <si>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</si>
  <si>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</si>
  <si>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</si>
  <si>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</si>
  <si>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</si>
  <si>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</si>
  <si>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</si>
  <si>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</si>
  <si>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</si>
  <si>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</si>
  <si>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</si>
  <si>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</si>
  <si>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</si>
  <si>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</si>
  <si>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</si>
  <si>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</si>
  <si>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</si>
  <si>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</si>
  <si>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</si>
  <si>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</si>
  <si>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</si>
  <si>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</si>
  <si>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</si>
  <si>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</si>
  <si>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</si>
  <si>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</si>
  <si>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</si>
  <si>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</si>
  <si>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</si>
  <si>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</si>
  <si>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</si>
  <si>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</si>
  <si>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</si>
  <si>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</si>
  <si>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</si>
  <si>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</si>
  <si>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</si>
  <si>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</si>
  <si>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</si>
  <si>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</si>
  <si>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</si>
  <si>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</si>
  <si>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</si>
  <si>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</si>
  <si>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</si>
  <si>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</si>
  <si>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</si>
  <si>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</si>
  <si>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</si>
  <si>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</si>
  <si>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</si>
  <si>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</si>
  <si>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</si>
  <si>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</si>
  <si>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</si>
  <si>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</si>
  <si>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</si>
  <si>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</si>
  <si>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</si>
  <si>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</si>
  <si>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</si>
  <si>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</si>
  <si>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</si>
  <si>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</si>
  <si>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</si>
  <si>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</si>
  <si>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</si>
  <si>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</si>
  <si>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</si>
  <si>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</si>
  <si>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</si>
  <si>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</si>
  <si>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</si>
  <si>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</si>
  <si>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</si>
  <si>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</si>
  <si>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</si>
  <si>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</si>
  <si>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</si>
  <si>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</si>
  <si>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</si>
  <si>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</si>
  <si>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</si>
  <si>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</si>
  <si>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</si>
  <si>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</si>
  <si>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</si>
  <si>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</si>
  <si>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</si>
  <si>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</si>
  <si>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</si>
  <si>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</si>
  <si>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</si>
  <si>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</si>
  <si>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</si>
  <si>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</si>
  <si>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</si>
  <si>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</si>
  <si>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</si>
  <si>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</si>
  <si>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</si>
  <si>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</si>
  <si>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</si>
  <si>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</si>
  <si>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</si>
  <si>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</si>
  <si>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</si>
  <si>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</si>
  <si>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</si>
  <si>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</si>
  <si>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</si>
  <si>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</si>
  <si>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</si>
  <si>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</si>
  <si>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</si>
  <si>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</si>
  <si>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</si>
  <si>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</si>
  <si>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</si>
  <si>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</si>
  <si>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</si>
  <si>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</si>
  <si>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</si>
  <si>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</si>
  <si>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</si>
  <si>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</si>
  <si>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</si>
  <si>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</si>
  <si>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</si>
  <si>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</si>
  <si>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</si>
  <si>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</si>
  <si>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</si>
  <si>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</si>
  <si>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</si>
  <si>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</si>
  <si>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</si>
  <si>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</si>
  <si>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</si>
  <si>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</si>
  <si>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</si>
  <si>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</si>
  <si>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</si>
  <si>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</si>
  <si>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</si>
  <si>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</si>
  <si>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</si>
  <si>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</si>
  <si>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</si>
  <si>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</si>
  <si>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</si>
  <si>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</si>
  <si>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</si>
  <si>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</si>
  <si>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</si>
  <si>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</si>
  <si>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</si>
  <si>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</si>
  <si>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</si>
  <si>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</si>
  <si>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</si>
  <si>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</si>
  <si>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</si>
  <si>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</si>
  <si>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</si>
  <si>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</si>
  <si>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</si>
  <si>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</si>
  <si>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</si>
  <si>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</si>
  <si>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</si>
  <si>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</si>
  <si>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</si>
  <si>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</si>
  <si>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</si>
  <si>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</si>
  <si>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</si>
  <si>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</si>
  <si>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</si>
  <si>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</si>
  <si>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</si>
  <si>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</si>
  <si>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</si>
  <si>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</si>
  <si>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</si>
  <si>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</si>
  <si>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</si>
  <si>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</si>
  <si>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</si>
  <si>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</si>
  <si>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</si>
  <si>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</si>
  <si>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</si>
  <si>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</si>
  <si>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</si>
  <si>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</si>
  <si>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</si>
  <si>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</si>
  <si>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</si>
  <si>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</si>
  <si>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</si>
  <si>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</si>
  <si>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</si>
  <si>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</si>
  <si>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</si>
  <si>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</si>
  <si>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</si>
  <si>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</si>
  <si>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</si>
  <si>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</si>
  <si>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</si>
  <si>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</si>
  <si>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</si>
  <si>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</si>
  <si>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</si>
  <si>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</si>
  <si>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</si>
  <si>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</si>
  <si>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</si>
  <si>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</si>
  <si>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</si>
  <si>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</si>
  <si>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</si>
  <si>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</si>
  <si>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</si>
  <si>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</si>
  <si>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</si>
  <si>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</si>
  <si>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</si>
  <si>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</si>
  <si>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</si>
  <si>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</si>
  <si>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</si>
  <si>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</si>
  <si>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</si>
  <si>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</si>
  <si>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</si>
  <si>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</si>
  <si>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</si>
  <si>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</si>
  <si>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</si>
  <si>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</si>
  <si>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</si>
  <si>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</si>
  <si>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</si>
  <si>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</si>
  <si>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</si>
  <si>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</si>
  <si>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</si>
  <si>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</si>
  <si>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</si>
  <si>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</si>
  <si>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</si>
  <si>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</si>
  <si>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</si>
  <si>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</si>
  <si>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</si>
  <si>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</si>
  <si>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</si>
  <si>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</si>
  <si>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</si>
  <si>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</si>
  <si>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</si>
  <si>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</si>
  <si>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</si>
  <si>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</si>
  <si>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</si>
  <si>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</si>
  <si>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</si>
  <si>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</si>
  <si>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</si>
  <si>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</si>
  <si>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</si>
  <si>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</si>
  <si>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</si>
  <si>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</si>
  <si>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</si>
  <si>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</si>
  <si>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</si>
  <si>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</si>
  <si>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</si>
  <si>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</si>
  <si>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</si>
  <si>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</si>
  <si>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</si>
  <si>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</si>
  <si>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</si>
  <si>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</si>
  <si>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</si>
  <si>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</si>
  <si>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</si>
  <si>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</si>
  <si>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</si>
  <si>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</si>
  <si>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</si>
  <si>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</si>
  <si>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</si>
  <si>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</si>
  <si>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</si>
  <si>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</si>
  <si>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</si>
  <si>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</si>
  <si>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</si>
  <si>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</si>
  <si>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</si>
  <si>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</si>
  <si>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</si>
  <si>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</si>
  <si>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</si>
  <si>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</si>
  <si>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</si>
  <si>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</si>
  <si>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</si>
  <si>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</si>
  <si>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</si>
  <si>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</si>
  <si>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</si>
  <si>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</si>
  <si>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</si>
  <si>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</si>
  <si>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</si>
  <si>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</si>
  <si>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</si>
  <si>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</si>
  <si>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</si>
  <si>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</si>
  <si>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</si>
  <si>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</si>
  <si>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</si>
  <si>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</si>
  <si>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</si>
  <si>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</si>
  <si>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</si>
  <si>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</si>
  <si>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</si>
  <si>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</si>
  <si>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</si>
  <si>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</si>
  <si>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</si>
  <si>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</si>
  <si>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</si>
  <si>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</si>
  <si>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</si>
  <si>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</si>
  <si>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</si>
  <si>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</si>
  <si>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</si>
  <si>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</si>
  <si>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</si>
  <si>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</si>
  <si>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</si>
  <si>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</si>
  <si>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</si>
  <si>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</si>
  <si>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</si>
  <si>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</si>
  <si>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</si>
  <si>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</si>
  <si>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</si>
  <si>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</si>
  <si>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</si>
  <si>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</si>
  <si>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</si>
  <si>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</si>
  <si>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</si>
  <si>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</si>
  <si>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</si>
  <si>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</si>
  <si>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</si>
  <si>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</si>
  <si>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</si>
  <si>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</si>
  <si>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</si>
  <si>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</si>
  <si>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</si>
  <si>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</si>
  <si>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</si>
  <si>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</si>
  <si>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</si>
  <si>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</si>
  <si>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</si>
  <si>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</si>
  <si>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</si>
  <si>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</si>
  <si>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</si>
  <si>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</si>
  <si>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</si>
  <si>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</si>
  <si>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</si>
  <si>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</si>
  <si>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</si>
  <si>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</si>
  <si>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</si>
  <si>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</si>
  <si>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</si>
  <si>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</si>
  <si>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</si>
  <si>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</si>
  <si>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</si>
  <si>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</si>
  <si>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</si>
  <si>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</si>
  <si>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</si>
  <si>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</si>
  <si>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</si>
  <si>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</si>
  <si>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</si>
  <si>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</si>
  <si>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</si>
  <si>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</si>
  <si>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</si>
  <si>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</si>
  <si>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</si>
  <si>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</si>
  <si>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</si>
  <si>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</si>
  <si>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</si>
  <si>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</si>
  <si>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</si>
  <si>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</si>
  <si>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</si>
  <si>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</si>
  <si>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</si>
  <si>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</si>
  <si>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</si>
  <si>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</si>
  <si>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</si>
  <si>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</si>
  <si>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</si>
  <si>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</si>
  <si>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</si>
  <si>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</si>
  <si>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</si>
  <si>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</si>
  <si>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</si>
  <si>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</si>
  <si>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</si>
  <si>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</si>
  <si>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</si>
  <si>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</si>
  <si>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</si>
  <si>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</si>
  <si>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</si>
  <si>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</si>
  <si>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</si>
  <si>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</si>
  <si>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</si>
  <si>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</si>
  <si>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</si>
  <si>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</si>
  <si>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</si>
  <si>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</si>
  <si>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</si>
  <si>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</si>
  <si>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</si>
  <si>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</si>
  <si>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</si>
  <si>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</si>
  <si>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</si>
  <si>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</si>
  <si>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</si>
  <si>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</si>
  <si>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</si>
  <si>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</si>
  <si>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</si>
  <si>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</si>
  <si>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</si>
  <si>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</si>
  <si>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</si>
  <si>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</si>
  <si>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</si>
  <si>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</si>
  <si>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</si>
  <si>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</si>
  <si>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</si>
  <si>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</si>
  <si>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</si>
  <si>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</si>
  <si>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</si>
  <si>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</si>
  <si>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</si>
  <si>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</si>
  <si>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</si>
  <si>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</si>
  <si>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</si>
  <si>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</si>
  <si>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</si>
  <si>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</si>
  <si>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</si>
  <si>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</si>
  <si>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</si>
  <si>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</si>
  <si>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</si>
  <si>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</si>
  <si>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</si>
  <si>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</si>
  <si>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</si>
  <si>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</si>
  <si>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</si>
  <si>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</si>
  <si>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</si>
  <si>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</si>
  <si>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</si>
  <si>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</si>
  <si>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</si>
  <si>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</si>
  <si>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</si>
  <si>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</si>
  <si>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</si>
  <si>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</si>
  <si>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</si>
  <si>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</si>
  <si>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</si>
  <si>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</si>
  <si>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</si>
  <si>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</si>
  <si>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</si>
  <si>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</si>
  <si>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</si>
  <si>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</si>
  <si>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</si>
  <si>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</si>
  <si>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</si>
  <si>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</si>
  <si>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</si>
  <si>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</si>
  <si>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</si>
  <si>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</si>
  <si>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</si>
  <si>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</si>
  <si>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</si>
  <si>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</si>
  <si>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</si>
  <si>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</si>
  <si>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</si>
  <si>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</si>
  <si>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</si>
  <si>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</si>
  <si>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</si>
  <si>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</si>
  <si>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</si>
  <si>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</si>
  <si>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</si>
  <si>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</si>
  <si>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</si>
  <si>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</si>
  <si>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</si>
  <si>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</si>
  <si>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</si>
  <si>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</si>
  <si>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</si>
  <si>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</si>
  <si>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</si>
  <si>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</si>
  <si>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</si>
  <si>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</si>
  <si>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</si>
  <si>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</si>
  <si>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</si>
  <si>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</si>
  <si>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</si>
  <si>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</si>
  <si>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</si>
  <si>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</si>
  <si>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</si>
  <si>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</si>
  <si>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</si>
  <si>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</si>
  <si>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</si>
  <si>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</si>
  <si>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</si>
  <si>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</si>
  <si>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</si>
  <si>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</si>
  <si>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</si>
  <si>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</si>
  <si>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</si>
  <si>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</si>
  <si>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</si>
  <si>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</si>
  <si>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</si>
  <si>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</si>
  <si>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</si>
  <si>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</si>
  <si>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</si>
  <si>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</si>
  <si>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</si>
  <si>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</si>
  <si>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</si>
  <si>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</si>
  <si>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</si>
  <si>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</si>
  <si>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</si>
  <si>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</si>
  <si>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</si>
  <si>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</si>
  <si>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</si>
  <si>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</si>
  <si>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</si>
  <si>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</si>
  <si>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</si>
  <si>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</si>
  <si>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</si>
  <si>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</si>
  <si>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</si>
  <si>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</si>
  <si>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</si>
  <si>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</si>
  <si>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</si>
  <si>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</si>
  <si>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</si>
  <si>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</si>
  <si>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</si>
  <si>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</si>
  <si>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</si>
  <si>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</si>
  <si>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</si>
  <si>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</si>
  <si>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</si>
  <si>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</si>
  <si>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</si>
  <si>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</si>
  <si>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</si>
  <si>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</si>
  <si>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</si>
  <si>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</si>
  <si>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</si>
  <si>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</si>
  <si>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</si>
  <si>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</si>
  <si>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</si>
  <si>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</si>
  <si>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</si>
  <si>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</si>
  <si>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</si>
  <si>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</si>
  <si>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</si>
  <si>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</si>
  <si>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</si>
  <si>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</si>
  <si>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</si>
  <si>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</si>
  <si>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</si>
  <si>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</si>
  <si>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</si>
  <si>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</si>
  <si>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</si>
  <si>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</si>
  <si>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</si>
  <si>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</si>
  <si>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</si>
  <si>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</si>
  <si>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</si>
  <si>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</si>
  <si>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</si>
  <si>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</si>
  <si>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</si>
  <si>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</si>
  <si>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</si>
  <si>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</si>
  <si>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</si>
  <si>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</si>
  <si>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</si>
  <si>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</si>
  <si>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</si>
  <si>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</si>
  <si>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</si>
  <si>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</si>
  <si>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</si>
  <si>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</si>
  <si>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</si>
  <si>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</si>
  <si>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</si>
  <si>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</si>
  <si>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</si>
  <si>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</si>
  <si>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</si>
  <si>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</si>
  <si>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</si>
  <si>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</si>
  <si>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</si>
  <si>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</si>
  <si>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</si>
  <si>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</si>
  <si>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</si>
  <si>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</si>
  <si>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</si>
  <si>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</si>
  <si>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</si>
  <si>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</si>
  <si>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</si>
  <si>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</si>
  <si>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</si>
  <si>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</si>
  <si>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</si>
  <si>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</si>
  <si>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</si>
  <si>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</si>
  <si>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</si>
  <si>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</si>
  <si>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</si>
  <si>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</si>
  <si>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</si>
  <si>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</si>
  <si>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</si>
  <si>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</si>
  <si>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</si>
  <si>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</si>
  <si>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</si>
  <si>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</si>
  <si>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</si>
  <si>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</si>
  <si>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</si>
  <si>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</si>
  <si>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</si>
  <si>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</si>
  <si>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</si>
  <si>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</si>
  <si>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</si>
  <si>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</si>
  <si>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</si>
  <si>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</si>
  <si>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</si>
  <si>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</si>
  <si>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</si>
  <si>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</si>
  <si>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</si>
  <si>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</si>
  <si>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</si>
  <si>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</si>
  <si>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</si>
  <si>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</si>
  <si>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</si>
  <si>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</si>
  <si>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</si>
  <si>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</si>
  <si>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</si>
  <si>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</si>
  <si>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</si>
  <si>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</si>
  <si>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</si>
  <si>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</si>
  <si>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</si>
  <si>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</si>
  <si>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</si>
  <si>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</si>
  <si>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</si>
  <si>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</si>
  <si>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</si>
  <si>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</si>
  <si>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</si>
  <si>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</si>
  <si>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</si>
  <si>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</si>
  <si>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</si>
  <si>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</si>
  <si>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</si>
  <si>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</si>
  <si>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</si>
  <si>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</si>
  <si>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</si>
  <si>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</si>
  <si>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</si>
  <si>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</si>
  <si>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</si>
  <si>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</si>
  <si>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</si>
  <si>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</si>
  <si>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</si>
  <si>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</si>
  <si>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</si>
  <si>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</si>
  <si>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</si>
  <si>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</si>
  <si>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</si>
  <si>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</si>
  <si>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</si>
  <si>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</si>
  <si>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</si>
  <si>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</si>
  <si>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</si>
  <si>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</si>
  <si>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</si>
  <si>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</si>
  <si>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</si>
  <si>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</si>
  <si>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</si>
  <si>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</si>
  <si>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</si>
  <si>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</si>
  <si>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</si>
  <si>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</si>
  <si>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</si>
  <si>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</si>
  <si>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</si>
  <si>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</si>
  <si>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</si>
  <si>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</si>
  <si>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</si>
  <si>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</si>
  <si>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</si>
  <si>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</si>
  <si>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</si>
  <si>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</si>
  <si>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</si>
  <si>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</si>
  <si>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</si>
  <si>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</si>
  <si>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</si>
  <si>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</si>
  <si>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</si>
  <si>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</si>
  <si>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</si>
  <si>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</si>
  <si>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</si>
  <si>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</si>
  <si>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</si>
  <si>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</si>
  <si>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</si>
  <si>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</si>
  <si>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</si>
  <si>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</si>
  <si>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</si>
  <si>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</si>
  <si>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</si>
  <si>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</si>
  <si>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</si>
  <si>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</si>
  <si>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</si>
  <si>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</si>
  <si>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</si>
  <si>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</si>
  <si>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</si>
  <si>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</si>
  <si>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</si>
  <si>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</si>
  <si>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</si>
  <si>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</si>
  <si>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</si>
  <si>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</si>
  <si>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</si>
  <si>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</si>
  <si>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</si>
  <si>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</si>
  <si>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</si>
  <si>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</si>
  <si>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</si>
  <si>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</si>
  <si>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</si>
  <si>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</si>
  <si>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</si>
  <si>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</si>
  <si>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</si>
  <si>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</si>
  <si>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</si>
  <si>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</si>
  <si>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</si>
  <si>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</si>
  <si>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</si>
  <si>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</si>
  <si>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</si>
  <si>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</si>
  <si>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</si>
  <si>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</si>
  <si>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</si>
  <si>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</si>
  <si>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</si>
  <si>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</si>
  <si>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</si>
  <si>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</si>
  <si>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</si>
  <si>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</si>
  <si>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</si>
  <si>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</si>
  <si>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</si>
  <si>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</si>
  <si>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</si>
  <si>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</si>
  <si>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</si>
  <si>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</si>
  <si>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</si>
  <si>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</si>
  <si>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</si>
  <si>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</si>
  <si>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</si>
  <si>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</si>
  <si>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</si>
  <si>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</si>
  <si>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</si>
  <si>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</si>
  <si>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</si>
  <si>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</si>
  <si>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</si>
  <si>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</si>
  <si>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</si>
  <si>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</si>
  <si>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</si>
  <si>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</si>
  <si>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</si>
  <si>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</si>
  <si>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</si>
  <si>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</si>
  <si>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</si>
  <si>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</si>
  <si>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</si>
  <si>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</si>
  <si>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</si>
  <si>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</si>
  <si>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</si>
  <si>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</si>
  <si>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</si>
  <si>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</si>
  <si>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</si>
  <si>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</si>
  <si>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</si>
  <si>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</si>
  <si>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</si>
  <si>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</si>
  <si>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</si>
  <si>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</si>
  <si>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</si>
  <si>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</si>
  <si>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</si>
  <si>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</si>
  <si>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</si>
  <si>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</si>
  <si>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</si>
  <si>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</si>
  <si>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</si>
  <si>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</si>
  <si>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</si>
  <si>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</si>
  <si>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</si>
  <si>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</si>
  <si>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</si>
  <si>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</si>
  <si>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</si>
  <si>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</si>
  <si>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</si>
  <si>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</si>
  <si>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</si>
  <si>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</si>
  <si>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</si>
  <si>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</si>
  <si>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</si>
  <si>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</si>
  <si>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</si>
  <si>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</si>
  <si>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</si>
  <si>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</si>
  <si>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</si>
  <si>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</si>
  <si>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</si>
  <si>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</si>
  <si>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</si>
  <si>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</si>
  <si>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</si>
  <si>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</si>
  <si>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</si>
  <si>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</si>
  <si>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</si>
  <si>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</si>
  <si>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</si>
  <si>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</si>
  <si>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</si>
  <si>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</si>
  <si>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</si>
  <si>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</si>
  <si>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</si>
  <si>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</si>
  <si>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</si>
  <si>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</si>
  <si>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</si>
  <si>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</si>
  <si>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</si>
  <si>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</si>
  <si>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</si>
  <si>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</si>
  <si>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</si>
  <si>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</si>
  <si>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</si>
  <si>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</si>
  <si>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</si>
  <si>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</si>
  <si>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</si>
  <si>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</si>
  <si>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</si>
  <si>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</si>
  <si>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</si>
  <si>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</si>
  <si>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</si>
  <si>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</si>
  <si>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</si>
  <si>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</si>
  <si>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</si>
  <si>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</si>
  <si>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</si>
  <si>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</si>
  <si>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</si>
  <si>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</si>
  <si>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</si>
  <si>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</si>
  <si>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</si>
  <si>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</si>
  <si>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</si>
  <si>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</si>
  <si>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</si>
  <si>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</si>
  <si>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</si>
  <si>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</si>
  <si>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</si>
  <si>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</si>
  <si>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</si>
  <si>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</si>
  <si>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</si>
  <si>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</si>
  <si>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</si>
  <si>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</si>
  <si>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</si>
  <si>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</si>
  <si>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</si>
  <si>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</si>
  <si>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</si>
  <si>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</si>
  <si>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</si>
  <si>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</si>
  <si>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</si>
  <si>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</si>
  <si>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</si>
  <si>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</si>
  <si>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</si>
  <si>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</si>
  <si>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</si>
  <si>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</si>
  <si>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</si>
  <si>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</si>
  <si>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</si>
  <si>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</si>
  <si>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</si>
  <si>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</si>
  <si>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</si>
  <si>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</si>
  <si>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</si>
  <si>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</si>
  <si>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</si>
  <si>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</si>
  <si>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</si>
  <si>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</si>
  <si>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</si>
  <si>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</si>
  <si>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</si>
  <si>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</si>
  <si>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</si>
  <si>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</si>
  <si>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</si>
  <si>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</si>
  <si>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</si>
  <si>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</si>
  <si>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</si>
  <si>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</si>
  <si>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</si>
  <si>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</si>
  <si>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</si>
  <si>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</si>
  <si>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</si>
  <si>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</si>
  <si>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</si>
  <si>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</si>
  <si>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</si>
  <si>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</si>
  <si>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</si>
  <si>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</si>
  <si>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</si>
  <si>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</si>
  <si>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</si>
  <si>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</si>
  <si>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</si>
  <si>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</si>
  <si>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</si>
  <si>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</si>
  <si>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</si>
  <si>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</si>
  <si>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</si>
  <si>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</si>
  <si>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</si>
  <si>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</si>
  <si>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</si>
  <si>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</si>
  <si>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</si>
  <si>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</si>
  <si>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</si>
  <si>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</si>
  <si>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</si>
  <si>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</si>
  <si>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</si>
  <si>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</si>
  <si>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</si>
  <si>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</si>
  <si>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</si>
  <si>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</si>
  <si>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</si>
  <si>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</si>
  <si>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</si>
  <si>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</si>
  <si>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</si>
  <si>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</si>
  <si>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</si>
  <si>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</si>
  <si>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</si>
  <si>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</si>
  <si>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</si>
  <si>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</si>
  <si>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</si>
  <si>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</si>
  <si>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</si>
  <si>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</si>
  <si>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</si>
  <si>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</si>
  <si>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</si>
  <si>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</si>
  <si>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</si>
  <si>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</si>
  <si>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</si>
  <si>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</si>
  <si>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</si>
  <si>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</si>
  <si>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</si>
  <si>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</si>
  <si>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</si>
  <si>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</si>
  <si>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</si>
  <si>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</si>
  <si>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</si>
  <si>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</si>
  <si>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</si>
  <si>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</si>
  <si>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</si>
  <si>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</si>
  <si>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</si>
  <si>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</si>
  <si>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</si>
  <si>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</si>
  <si>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</si>
  <si>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</si>
  <si>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</si>
  <si>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</si>
  <si>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</si>
  <si>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</si>
  <si>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</si>
  <si>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</si>
  <si>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</si>
  <si>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</si>
  <si>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</si>
  <si>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</si>
  <si>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</si>
  <si>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</si>
  <si>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</si>
  <si>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</si>
  <si>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</si>
  <si>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</si>
  <si>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</si>
  <si>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</si>
  <si>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</si>
  <si>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</si>
  <si>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</si>
  <si>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</si>
  <si>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</si>
  <si>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</si>
  <si>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</si>
  <si>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</si>
  <si>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</si>
  <si>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</si>
  <si>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</si>
  <si>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</si>
  <si>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</si>
  <si>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</si>
  <si>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</si>
  <si>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</si>
  <si>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</si>
  <si>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</si>
  <si>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</si>
  <si>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</si>
  <si>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</si>
  <si>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</si>
  <si>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</si>
  <si>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</si>
  <si>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</si>
  <si>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</si>
  <si>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</si>
  <si>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</si>
  <si>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</si>
  <si>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</si>
  <si>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</si>
  <si>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</si>
  <si>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</si>
  <si>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</si>
  <si>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</si>
  <si>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</si>
  <si>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</si>
  <si>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</si>
  <si>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</si>
  <si>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</si>
  <si>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</si>
  <si>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</si>
  <si>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</si>
  <si>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</si>
  <si>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</si>
  <si>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</si>
  <si>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</si>
  <si>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</si>
  <si>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</si>
  <si>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</si>
  <si>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</si>
  <si>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</si>
  <si>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</si>
  <si>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</si>
  <si>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</si>
  <si>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</si>
  <si>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</si>
  <si>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</si>
  <si>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</si>
  <si>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</si>
  <si>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</si>
  <si>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</si>
  <si>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</si>
  <si>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</si>
  <si>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</si>
  <si>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</si>
  <si>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</si>
  <si>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</si>
  <si>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</si>
  <si>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</si>
  <si>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</si>
  <si>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</si>
  <si>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</si>
  <si>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</si>
  <si>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</si>
  <si>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</si>
  <si>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</si>
  <si>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</si>
  <si>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</si>
  <si>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</si>
  <si>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</si>
  <si>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</si>
  <si>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</si>
  <si>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</si>
  <si>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</si>
  <si>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</si>
  <si>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</si>
  <si>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</si>
  <si>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</si>
  <si>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</si>
  <si>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</si>
  <si>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</si>
  <si>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</si>
  <si>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</si>
  <si>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</si>
  <si>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</si>
  <si>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</si>
  <si>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</si>
  <si>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</si>
  <si>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</si>
  <si>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</si>
  <si>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</si>
  <si>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</si>
  <si>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</si>
  <si>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</si>
  <si>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</si>
  <si>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</si>
  <si>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</si>
  <si>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</si>
  <si>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</si>
  <si>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</si>
  <si>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</si>
  <si>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</si>
  <si>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</si>
  <si>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</si>
  <si>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</si>
  <si>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</si>
  <si>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</si>
  <si>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</si>
  <si>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</si>
  <si>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</si>
  <si>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</si>
  <si>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</si>
  <si>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</si>
  <si>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</si>
  <si>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</si>
  <si>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</si>
  <si>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</si>
  <si>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</si>
  <si>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</si>
  <si>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</si>
  <si>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</si>
  <si>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</si>
  <si>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</si>
  <si>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</si>
  <si>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</si>
  <si>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</si>
  <si>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</si>
  <si>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</si>
  <si>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</si>
  <si>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</si>
  <si>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</si>
  <si>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</si>
  <si>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</si>
  <si>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</si>
  <si>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</si>
  <si>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</si>
  <si>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</si>
  <si>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</si>
  <si>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</si>
  <si>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</si>
  <si>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</si>
  <si>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</si>
  <si>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</si>
  <si>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</si>
  <si>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</si>
  <si>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</si>
  <si>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</si>
  <si>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</si>
  <si>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</si>
  <si>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</si>
  <si>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</si>
  <si>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</si>
  <si>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</si>
  <si>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</si>
  <si>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</si>
  <si>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</si>
  <si>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</si>
  <si>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</si>
  <si>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</si>
  <si>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</si>
  <si>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</si>
  <si>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</si>
  <si>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</si>
  <si>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</si>
  <si>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</si>
  <si>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</si>
  <si>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</si>
  <si>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</si>
  <si>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</si>
  <si>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</si>
  <si>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</si>
  <si>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</si>
  <si>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</si>
  <si>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</si>
  <si>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</si>
  <si>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</si>
  <si>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</si>
  <si>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</si>
  <si>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</si>
  <si>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</si>
  <si>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</si>
  <si>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</si>
  <si>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</si>
  <si>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</si>
  <si>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</si>
  <si>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</si>
  <si>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</si>
  <si>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</si>
  <si>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</si>
  <si>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</si>
  <si>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</si>
  <si>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</si>
  <si>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</si>
  <si>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</si>
  <si>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</si>
  <si>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</si>
  <si>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</si>
  <si>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</si>
  <si>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</si>
  <si>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</si>
  <si>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</si>
  <si>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</si>
  <si>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</si>
  <si>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</si>
  <si>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</si>
  <si>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</si>
  <si>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</si>
  <si>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</si>
  <si>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</si>
  <si>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</si>
  <si>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</si>
  <si>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</si>
  <si>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</si>
  <si>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</si>
  <si>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</si>
  <si>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</si>
  <si>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</si>
  <si>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</si>
  <si>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</si>
  <si>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</si>
  <si>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</si>
  <si>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</si>
  <si>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</si>
  <si>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</si>
  <si>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</si>
  <si>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</si>
  <si>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</si>
  <si>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</si>
  <si>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</si>
  <si>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</si>
  <si>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</si>
  <si>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</si>
  <si>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</si>
  <si>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</si>
  <si>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</si>
  <si>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</si>
  <si>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</si>
  <si>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</si>
  <si>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</si>
  <si>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</si>
  <si>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</si>
  <si>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</si>
  <si>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</si>
  <si>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</si>
  <si>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</si>
  <si>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</si>
  <si>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</si>
  <si>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</si>
  <si>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</si>
  <si>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</si>
  <si>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</si>
  <si>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</si>
  <si>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</si>
  <si>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</si>
  <si>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</si>
  <si>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</si>
  <si>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</si>
  <si>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</si>
  <si>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</si>
  <si>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</si>
  <si>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</si>
  <si>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</si>
  <si>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</si>
  <si>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</si>
  <si>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</si>
  <si>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</si>
  <si>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</si>
  <si>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</si>
  <si>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</si>
  <si>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</si>
  <si>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</si>
  <si>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</si>
  <si>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</si>
  <si>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</si>
  <si>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</si>
  <si>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</si>
  <si>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</si>
  <si>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</si>
  <si>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</si>
  <si>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</si>
  <si>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</si>
  <si>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</si>
  <si>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</si>
  <si>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</si>
  <si>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</si>
  <si>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</si>
  <si>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</si>
  <si>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</si>
  <si>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</si>
  <si>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</si>
  <si>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</si>
  <si>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</si>
  <si>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</si>
  <si>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</si>
  <si>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</si>
  <si>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</si>
  <si>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</si>
  <si>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</si>
  <si>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</si>
  <si>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</si>
  <si>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</si>
  <si>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</si>
  <si>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</si>
  <si>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</si>
  <si>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</si>
  <si>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</si>
  <si>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</si>
  <si>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</si>
  <si>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</si>
  <si>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</si>
  <si>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</si>
  <si>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</si>
  <si>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</si>
  <si>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</si>
  <si>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</si>
  <si>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</si>
  <si>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</si>
  <si>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</si>
  <si>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</si>
  <si>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</si>
  <si>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</si>
  <si>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</si>
  <si>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</si>
  <si>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</si>
  <si>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</si>
  <si>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</si>
  <si>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</si>
  <si>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</si>
  <si>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</si>
  <si>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</si>
  <si>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</si>
  <si>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</si>
  <si>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</si>
  <si>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</si>
  <si>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</si>
  <si>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</si>
  <si>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</si>
  <si>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</si>
  <si>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</si>
  <si>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</si>
  <si>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</si>
  <si>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</si>
  <si>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</si>
  <si>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</si>
  <si>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</si>
  <si>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</si>
  <si>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</si>
  <si>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</si>
  <si>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</si>
  <si>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</si>
  <si>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</si>
  <si>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</si>
  <si>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</si>
  <si>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</si>
  <si>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</si>
  <si>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</si>
  <si>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</si>
  <si>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</si>
  <si>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</si>
  <si>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</si>
  <si>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</si>
  <si>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</si>
  <si>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</si>
  <si>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</si>
  <si>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</si>
  <si>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</si>
  <si>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</si>
  <si>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</si>
  <si>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</si>
  <si>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</si>
  <si>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</si>
  <si>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</si>
  <si>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</si>
  <si>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</si>
  <si>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</si>
  <si>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</si>
  <si>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</si>
  <si>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</si>
  <si>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</si>
  <si>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</si>
  <si>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</si>
  <si>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</si>
  <si>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</si>
  <si>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</si>
  <si>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</si>
  <si>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</si>
  <si>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</si>
  <si>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</si>
  <si>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</si>
  <si>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</si>
  <si>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</si>
  <si>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</si>
  <si>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</si>
  <si>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</si>
  <si>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</si>
  <si>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</si>
  <si>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</si>
  <si>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</si>
  <si>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</si>
  <si>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</si>
  <si>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</si>
  <si>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</si>
  <si>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</si>
  <si>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</si>
  <si>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</si>
  <si>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</si>
  <si>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</si>
  <si>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</si>
  <si>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</si>
  <si>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</si>
  <si>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</si>
  <si>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</si>
  <si>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</si>
  <si>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</si>
  <si>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</si>
  <si>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</si>
  <si>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</si>
  <si>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</si>
  <si>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</si>
  <si>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</si>
  <si>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</si>
  <si>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</si>
  <si>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</si>
  <si>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</si>
  <si>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</si>
  <si>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</si>
  <si>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</si>
  <si>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</si>
  <si>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</si>
  <si>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</si>
  <si>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</si>
  <si>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</si>
  <si>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</si>
  <si>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</si>
  <si>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</si>
  <si>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</si>
  <si>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</si>
  <si>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</si>
  <si>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</si>
  <si>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</si>
  <si>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</si>
  <si>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</si>
  <si>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</si>
  <si>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</si>
  <si>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</si>
  <si>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</si>
  <si>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</si>
  <si>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</si>
  <si>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</si>
  <si>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</si>
  <si>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</si>
  <si>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</si>
  <si>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</si>
  <si>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</si>
  <si>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</si>
  <si>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</si>
  <si>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</si>
  <si>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</si>
  <si>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</si>
  <si>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</si>
  <si>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</si>
  <si>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</si>
  <si>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</si>
  <si>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</si>
  <si>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</si>
  <si>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</si>
  <si>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</si>
  <si>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</si>
  <si>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</si>
  <si>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</si>
  <si>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</si>
  <si>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</si>
  <si>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</si>
  <si>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</si>
  <si>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</si>
  <si>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</si>
  <si>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</si>
  <si>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</si>
  <si>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</si>
  <si>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</si>
  <si>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</si>
  <si>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</si>
  <si>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</si>
  <si>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</si>
  <si>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</si>
  <si>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</si>
  <si>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</si>
  <si>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</si>
  <si>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</si>
  <si>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</si>
  <si>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</si>
  <si>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</si>
  <si>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</si>
  <si>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</si>
  <si>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</si>
  <si>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</si>
  <si>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</si>
  <si>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</si>
  <si>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</si>
  <si>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</si>
  <si>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</si>
  <si>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</si>
  <si>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</si>
  <si>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</si>
  <si>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</si>
  <si>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</si>
  <si>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</si>
  <si>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</si>
  <si>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</si>
  <si>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</si>
  <si>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</si>
  <si>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</si>
  <si>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</si>
  <si>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</si>
  <si>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</si>
  <si>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</si>
  <si>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</si>
  <si>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</si>
  <si>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</si>
  <si>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</si>
  <si>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</si>
  <si>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</si>
  <si>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</si>
  <si>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</si>
  <si>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</si>
  <si>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</si>
  <si>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</si>
  <si>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</si>
  <si>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</si>
  <si>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</si>
  <si>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</si>
  <si>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</si>
  <si>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</si>
  <si>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</si>
  <si>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</si>
  <si>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</si>
  <si>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</si>
  <si>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</si>
  <si>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</si>
  <si>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</si>
  <si>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</si>
  <si>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</si>
  <si>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</si>
  <si>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</si>
  <si>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</si>
  <si>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</si>
  <si>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</si>
  <si>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</si>
  <si>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</si>
  <si>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</si>
  <si>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</si>
  <si>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</si>
  <si>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</si>
  <si>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</si>
  <si>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</si>
  <si>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</si>
  <si>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</si>
  <si>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</si>
  <si>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</si>
  <si>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</si>
  <si>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</si>
  <si>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</si>
  <si>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</si>
  <si>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</si>
  <si>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</si>
  <si>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</si>
  <si>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</si>
  <si>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</si>
  <si>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</si>
  <si>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</si>
  <si>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</si>
  <si>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</si>
  <si>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</si>
  <si>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</si>
  <si>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</si>
  <si>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</si>
  <si>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</si>
  <si>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</si>
  <si>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</si>
  <si>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</si>
  <si>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</si>
  <si>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</si>
  <si>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</si>
  <si>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</si>
  <si>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</si>
  <si>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</si>
  <si>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</si>
  <si>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</si>
  <si>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</si>
  <si>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</si>
  <si>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</si>
  <si>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</si>
  <si>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</si>
  <si>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</si>
  <si>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</si>
  <si>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</si>
  <si>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</si>
  <si>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</si>
  <si>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</si>
  <si>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</si>
  <si>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</si>
  <si>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</si>
  <si>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</si>
  <si>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</si>
  <si>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</si>
  <si>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</si>
  <si>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</si>
  <si>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</si>
  <si>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</si>
  <si>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</si>
  <si>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</si>
  <si>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</si>
  <si>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</si>
  <si>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</si>
  <si>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</si>
  <si>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</si>
  <si>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</si>
  <si>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</si>
  <si>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</si>
  <si>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</si>
  <si>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</si>
  <si>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</si>
  <si>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</si>
  <si>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</si>
  <si>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</si>
  <si>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</si>
  <si>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</si>
  <si>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</si>
  <si>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</si>
  <si>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</si>
  <si>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</si>
  <si>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</si>
  <si>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</si>
  <si>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</si>
  <si>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</si>
  <si>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</si>
  <si>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</si>
  <si>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</si>
  <si>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</si>
  <si>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</si>
  <si>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</si>
  <si>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</si>
  <si>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</si>
  <si>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</si>
  <si>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</si>
  <si>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</si>
  <si>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</si>
  <si>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</si>
  <si>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</si>
  <si>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</si>
  <si>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</si>
  <si>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</si>
  <si>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</si>
  <si>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</si>
  <si>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</si>
  <si>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</si>
  <si>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</si>
  <si>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</si>
  <si>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</si>
  <si>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</si>
  <si>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</si>
  <si>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</si>
  <si>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</si>
  <si>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</si>
  <si>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</si>
  <si>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</si>
  <si>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</si>
  <si>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</si>
  <si>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</si>
  <si>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</si>
  <si>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</si>
  <si>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</si>
  <si>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</si>
  <si>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</si>
  <si>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</si>
  <si>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</si>
  <si>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</si>
  <si>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</si>
  <si>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</si>
  <si>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</si>
  <si>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</si>
  <si>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</si>
  <si>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</si>
  <si>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</si>
  <si>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</si>
  <si>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</si>
  <si>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</si>
  <si>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</si>
  <si>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</si>
  <si>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</si>
  <si>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</si>
  <si>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</si>
  <si>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</si>
  <si>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</si>
  <si>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</si>
  <si>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</si>
  <si>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</si>
  <si>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</si>
  <si>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</si>
  <si>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</si>
  <si>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</si>
  <si>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</si>
  <si>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</si>
  <si>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</si>
  <si>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</si>
  <si>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</si>
  <si>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</si>
  <si>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</si>
  <si>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</si>
  <si>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</si>
  <si>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</si>
  <si>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</si>
  <si>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</si>
  <si>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</si>
  <si>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</si>
  <si>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</si>
  <si>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</si>
  <si>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</si>
  <si>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</si>
  <si>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</si>
  <si>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</si>
  <si>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</si>
  <si>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</si>
  <si>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</si>
  <si>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</si>
  <si>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</si>
  <si>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</si>
  <si>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</si>
  <si>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</si>
  <si>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</si>
  <si>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</si>
  <si>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</si>
  <si>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</si>
  <si>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</si>
  <si>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</si>
  <si>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</si>
  <si>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</si>
  <si>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</si>
  <si>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</si>
  <si>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</si>
  <si>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</si>
  <si>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</si>
  <si>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</si>
  <si>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</si>
  <si>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</si>
  <si>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</si>
  <si>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</si>
  <si>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</si>
  <si>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</si>
  <si>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</si>
  <si>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</si>
  <si>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</si>
  <si>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</si>
  <si>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</si>
  <si>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</si>
  <si>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</si>
  <si>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</si>
  <si>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</si>
  <si>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</si>
  <si>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</si>
  <si>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</si>
  <si>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</si>
  <si>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</si>
  <si>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</si>
  <si>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</si>
  <si>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</si>
  <si>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</si>
  <si>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</si>
  <si>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</si>
  <si>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</si>
  <si>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</si>
  <si>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</si>
  <si>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</si>
  <si>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</si>
  <si>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</si>
  <si>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</si>
  <si>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</si>
  <si>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</si>
  <si>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</si>
  <si>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</si>
  <si>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</si>
  <si>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</si>
  <si>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</si>
  <si>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</si>
  <si>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</si>
  <si>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</si>
  <si>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</si>
  <si>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</si>
  <si>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</si>
  <si>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</si>
  <si>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</si>
  <si>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</si>
  <si>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</si>
  <si>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</si>
  <si>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</si>
  <si>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</si>
  <si>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</si>
  <si>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</si>
  <si>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</si>
  <si>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</si>
  <si>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</si>
  <si>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</si>
  <si>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</si>
  <si>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</si>
  <si>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</si>
  <si>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</si>
  <si>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</si>
  <si>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</si>
  <si>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</si>
  <si>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</si>
  <si>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</si>
  <si>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</si>
  <si>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</si>
  <si>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</si>
  <si>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</si>
  <si>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</si>
  <si>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</si>
  <si>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</si>
  <si>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</si>
  <si>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</si>
  <si>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</si>
  <si>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</si>
  <si>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</si>
  <si>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</si>
  <si>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</si>
  <si>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</si>
  <si>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</si>
  <si>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</si>
  <si>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</si>
  <si>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</si>
  <si>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</si>
  <si>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</si>
  <si>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</si>
  <si>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</si>
  <si>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</si>
  <si>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</si>
  <si>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</si>
  <si>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</si>
  <si>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</si>
  <si>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</si>
  <si>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</si>
  <si>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</si>
  <si>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</si>
  <si>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</si>
  <si>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</si>
  <si>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</si>
  <si>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</si>
  <si>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</si>
  <si>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</si>
  <si>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</si>
  <si>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</si>
  <si>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</si>
  <si>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</si>
  <si>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</si>
  <si>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</si>
  <si>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</si>
  <si>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</si>
  <si>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</si>
  <si>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</si>
  <si>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</si>
  <si>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</si>
  <si>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</si>
  <si>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</si>
  <si>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</si>
  <si>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</si>
  <si>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</si>
  <si>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</si>
  <si>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</si>
  <si>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</si>
  <si>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</si>
  <si>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</si>
  <si>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</si>
  <si>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</si>
  <si>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</si>
  <si>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</si>
  <si>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</si>
  <si>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</si>
  <si>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</si>
  <si>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</si>
  <si>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</si>
  <si>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</si>
  <si>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</si>
  <si>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</si>
  <si>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</si>
  <si>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</si>
  <si>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</si>
  <si>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</si>
  <si>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</si>
  <si>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</si>
  <si>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</si>
  <si>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</si>
  <si>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</si>
  <si>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</si>
  <si>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</si>
  <si>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</si>
  <si>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</si>
  <si>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</si>
  <si>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</si>
  <si>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</si>
  <si>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</si>
  <si>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</si>
  <si>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</si>
  <si>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</si>
  <si>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</si>
  <si>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</si>
  <si>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</si>
  <si>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</si>
  <si>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</si>
  <si>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</si>
  <si>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</si>
  <si>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</si>
  <si>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</si>
  <si>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</si>
  <si>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</si>
  <si>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</si>
  <si>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</si>
  <si>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</si>
  <si>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</si>
  <si>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</si>
  <si>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</si>
  <si>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</si>
  <si>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</si>
  <si>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</si>
  <si>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</si>
  <si>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</si>
  <si>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</si>
  <si>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</si>
  <si>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</si>
  <si>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</si>
  <si>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</si>
  <si>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</si>
  <si>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</si>
  <si>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</si>
  <si>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</si>
  <si>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</si>
  <si>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</si>
  <si>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</si>
  <si>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</si>
  <si>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</si>
  <si>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</si>
  <si>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</si>
  <si>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</si>
  <si>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</si>
  <si>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</si>
  <si>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</si>
  <si>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</si>
  <si>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</si>
  <si>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</si>
  <si>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</si>
  <si>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</si>
  <si>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</si>
  <si>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</si>
  <si>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</si>
  <si>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</si>
  <si>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</si>
  <si>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</si>
  <si>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</si>
  <si>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</si>
  <si>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</si>
  <si>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</si>
  <si>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</si>
  <si>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</si>
  <si>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</si>
  <si>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</si>
  <si>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</si>
  <si>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</si>
  <si>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</si>
  <si>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</si>
  <si>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</si>
  <si>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</si>
  <si>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</si>
  <si>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</si>
  <si>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</si>
  <si>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</si>
  <si>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</si>
  <si>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</si>
  <si>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</si>
  <si>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</si>
  <si>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</si>
  <si>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</si>
  <si>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</si>
  <si>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</si>
  <si>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</si>
  <si>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</si>
  <si>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</si>
  <si>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</si>
  <si>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</si>
  <si>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</si>
  <si>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</si>
  <si>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</si>
  <si>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</si>
  <si>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</si>
  <si>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</si>
  <si>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</si>
  <si>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</si>
  <si>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</si>
  <si>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</si>
  <si>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</si>
  <si>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</si>
  <si>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</si>
  <si>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</si>
  <si>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</si>
  <si>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</si>
  <si>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</si>
  <si>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</si>
  <si>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</si>
  <si>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</si>
  <si>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</si>
  <si>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</si>
  <si>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</si>
  <si>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</si>
  <si>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</si>
  <si>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</si>
  <si>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</si>
  <si>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</si>
  <si>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</si>
  <si>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</si>
  <si>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</si>
  <si>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</si>
  <si>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</si>
  <si>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</si>
  <si>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</si>
  <si>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</si>
  <si>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</si>
  <si>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</si>
  <si>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</si>
  <si>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</si>
  <si>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</si>
  <si>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</si>
  <si>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</si>
  <si>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</si>
  <si>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</si>
  <si>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</si>
  <si>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</si>
  <si>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</si>
  <si>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</si>
  <si>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</si>
  <si>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</si>
  <si>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</si>
  <si>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</si>
  <si>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</si>
  <si>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</si>
  <si>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</si>
  <si>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</si>
  <si>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</si>
  <si>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</si>
  <si>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</si>
  <si>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</si>
  <si>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</si>
  <si>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</si>
  <si>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</si>
  <si>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</si>
  <si>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</si>
  <si>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</si>
  <si>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</si>
  <si>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</si>
  <si>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</si>
  <si>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</si>
  <si>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</si>
  <si>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</si>
  <si>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</si>
  <si>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</si>
  <si>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</si>
  <si>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</si>
  <si>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</si>
  <si>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</si>
  <si>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</si>
  <si>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</si>
  <si>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</si>
  <si>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</si>
  <si>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</si>
  <si>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</si>
  <si>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</si>
  <si>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</si>
  <si>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</si>
  <si>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</si>
  <si>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</si>
  <si>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</si>
  <si>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</si>
  <si>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</si>
  <si>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</si>
  <si>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</si>
  <si>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</si>
  <si>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</si>
  <si>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</si>
  <si>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</si>
  <si>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</si>
  <si>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</si>
  <si>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</si>
  <si>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</si>
  <si>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</si>
  <si>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</si>
  <si>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</si>
  <si>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</si>
  <si>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</si>
  <si>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</si>
  <si>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</si>
  <si>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</si>
  <si>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</si>
  <si>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</si>
  <si>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</si>
  <si>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</si>
  <si>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</si>
  <si>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</si>
  <si>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</si>
  <si>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</si>
  <si>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</si>
  <si>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</si>
  <si>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</si>
  <si>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</si>
  <si>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</si>
  <si>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</si>
  <si>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</si>
  <si>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</si>
  <si>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</si>
  <si>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</si>
  <si>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</si>
  <si>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</si>
  <si>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</si>
  <si>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</si>
  <si>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</si>
  <si>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</si>
  <si>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</si>
  <si>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</si>
  <si>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</si>
  <si>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</si>
  <si>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</si>
  <si>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</si>
  <si>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</si>
  <si>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</si>
  <si>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</si>
  <si>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</si>
  <si>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</si>
  <si>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</si>
  <si>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</si>
  <si>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</si>
  <si>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</si>
  <si>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</si>
  <si>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</si>
  <si>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</si>
  <si>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</si>
  <si>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</si>
  <si>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</si>
  <si>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</si>
  <si>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</si>
  <si>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</si>
  <si>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</si>
  <si>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</si>
  <si>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</si>
  <si>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</si>
  <si>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</si>
  <si>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</si>
  <si>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</si>
  <si>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</si>
  <si>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</si>
  <si>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</si>
  <si>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</si>
  <si>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</si>
  <si>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</si>
  <si>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</si>
  <si>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</si>
  <si>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</si>
  <si>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</si>
  <si>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</si>
  <si>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</si>
  <si>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</si>
  <si>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</si>
  <si>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</si>
  <si>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</si>
  <si>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</si>
  <si>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</si>
  <si>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</si>
  <si>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</si>
  <si>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</si>
  <si>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</si>
  <si>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</si>
  <si>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</si>
  <si>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</si>
  <si>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</si>
  <si>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</si>
  <si>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</si>
  <si>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</si>
  <si>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</si>
  <si>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</si>
  <si>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</si>
  <si>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</si>
  <si>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</si>
  <si>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</si>
  <si>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</si>
  <si>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</si>
  <si>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</si>
  <si>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</si>
  <si>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</si>
  <si>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</si>
  <si>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</si>
  <si>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</si>
  <si>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</si>
  <si>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</si>
  <si>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</si>
  <si>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</si>
  <si>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</si>
  <si>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</si>
  <si>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</si>
  <si>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</si>
  <si>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</si>
  <si>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</si>
  <si>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</si>
  <si>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</si>
  <si>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</si>
  <si>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</si>
  <si>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</si>
  <si>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</si>
  <si>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</si>
  <si>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</si>
  <si>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</si>
  <si>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</si>
  <si>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</si>
  <si>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</si>
  <si>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</si>
  <si>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</si>
  <si>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</si>
  <si>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</si>
  <si>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</si>
  <si>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</si>
  <si>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</si>
  <si>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</si>
  <si>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</si>
  <si>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</si>
  <si>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</si>
  <si>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</si>
  <si>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</si>
  <si>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</si>
  <si>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</si>
  <si>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</si>
  <si>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</si>
  <si>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</si>
  <si>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</si>
  <si>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</si>
  <si>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</si>
  <si>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</si>
  <si>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</si>
  <si>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</si>
  <si>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</si>
  <si>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</si>
  <si>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</si>
  <si>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</si>
  <si>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</si>
  <si>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</si>
  <si>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</si>
  <si>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</si>
  <si>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</si>
  <si>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</si>
  <si>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</si>
  <si>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</si>
  <si>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</si>
  <si>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</si>
  <si>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</si>
  <si>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</si>
  <si>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</si>
  <si>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</si>
  <si>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</si>
  <si>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</si>
  <si>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</si>
  <si>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</si>
  <si>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</si>
  <si>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</si>
  <si>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</si>
  <si>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</si>
  <si>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</si>
  <si>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</si>
  <si>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</si>
  <si>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</si>
  <si>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</si>
  <si>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</si>
  <si>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</si>
  <si>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</si>
  <si>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</si>
  <si>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</si>
  <si>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</si>
  <si>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</si>
  <si>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</si>
  <si>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</si>
  <si>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</si>
  <si>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</si>
  <si>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</si>
  <si>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</si>
  <si>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</si>
  <si>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</si>
  <si>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</si>
  <si>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</si>
  <si>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</si>
  <si>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</si>
  <si>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</si>
  <si>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</si>
  <si>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</si>
  <si>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</si>
  <si>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</si>
  <si>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</si>
  <si>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</si>
  <si>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</si>
  <si>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</si>
  <si>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</si>
  <si>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</si>
  <si>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</si>
  <si>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</si>
  <si>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</si>
  <si>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</si>
  <si>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</si>
  <si>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</si>
  <si>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</si>
  <si>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</si>
  <si>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</si>
  <si>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</si>
  <si>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</si>
  <si>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</si>
  <si>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</si>
  <si>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</si>
  <si>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</si>
  <si>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</si>
  <si>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</si>
  <si>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</si>
  <si>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</si>
  <si>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</si>
  <si>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</si>
  <si>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</si>
  <si>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</si>
  <si>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</si>
  <si>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</si>
  <si>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</si>
  <si>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</si>
  <si>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</si>
  <si>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</si>
  <si>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</si>
  <si>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</si>
  <si>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</si>
  <si>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</si>
  <si>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</si>
  <si>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</si>
  <si>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</si>
  <si>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</si>
  <si>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</si>
  <si>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</si>
  <si>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</si>
  <si>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</si>
  <si>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</si>
  <si>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</si>
  <si>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</si>
  <si>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</si>
  <si>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</si>
  <si>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</si>
  <si>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</si>
  <si>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</si>
  <si>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</si>
  <si>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</si>
  <si>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</si>
  <si>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</si>
  <si>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</si>
  <si>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</si>
  <si>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</si>
  <si>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</si>
  <si>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</si>
  <si>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</si>
  <si>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</si>
  <si>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</si>
  <si>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</si>
  <si>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</si>
  <si>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</si>
  <si>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</si>
  <si>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</si>
  <si>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</si>
  <si>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</si>
  <si>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</si>
  <si>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</si>
  <si>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</si>
  <si>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</si>
  <si>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</si>
  <si>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</si>
  <si>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</si>
  <si>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</si>
  <si>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</si>
  <si>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</si>
  <si>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</si>
  <si>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</si>
  <si>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</si>
  <si>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</si>
  <si>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</si>
  <si>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</si>
  <si>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</si>
  <si>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</si>
  <si>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</si>
  <si>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</si>
  <si>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</si>
  <si>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</si>
  <si>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</si>
  <si>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</si>
  <si>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</si>
  <si>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</si>
  <si>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</si>
  <si>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</si>
  <si>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</si>
  <si>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</si>
  <si>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</si>
  <si>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</si>
  <si>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</si>
  <si>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</si>
  <si>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</si>
  <si>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</si>
  <si>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</si>
  <si>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</si>
  <si>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</si>
  <si>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</si>
  <si>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</si>
  <si>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</si>
  <si>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</si>
  <si>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</si>
  <si>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</si>
  <si>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</si>
  <si>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</si>
  <si>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</si>
  <si>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</si>
  <si>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</si>
  <si>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</si>
  <si>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</si>
  <si>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</si>
  <si>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</si>
  <si>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</si>
  <si>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</si>
  <si>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</si>
  <si>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</si>
  <si>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</si>
  <si>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</si>
  <si>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</si>
  <si>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</si>
  <si>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</si>
  <si>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</si>
  <si>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</si>
  <si>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</si>
  <si>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</si>
  <si>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</si>
  <si>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</si>
  <si>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</si>
  <si>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</si>
  <si>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</si>
  <si>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</si>
  <si>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</si>
  <si>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</si>
  <si>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</si>
  <si>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</si>
  <si>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</si>
  <si>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</si>
  <si>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</si>
  <si>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</si>
  <si>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</si>
  <si>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</si>
  <si>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</si>
  <si>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</si>
  <si>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</si>
  <si>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</si>
  <si>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</si>
  <si>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</si>
  <si>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</si>
  <si>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</si>
  <si>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</si>
  <si>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</si>
  <si>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</si>
  <si>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</si>
  <si>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</si>
  <si>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</si>
  <si>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</si>
  <si>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</si>
  <si>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</si>
  <si>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</si>
  <si>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</si>
  <si>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</si>
  <si>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</si>
  <si>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</si>
  <si>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</si>
  <si>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</si>
  <si>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</si>
  <si>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</si>
  <si>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</si>
  <si>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</si>
  <si>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</si>
  <si>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</si>
  <si>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</si>
  <si>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</si>
  <si>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</si>
  <si>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</si>
  <si>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</si>
  <si>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</si>
  <si>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</si>
  <si>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</si>
  <si>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</si>
  <si>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</si>
  <si>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</si>
  <si>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</si>
  <si>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</si>
  <si>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</si>
  <si>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</si>
  <si>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</si>
  <si>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</si>
  <si>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</si>
  <si>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</si>
  <si>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</si>
  <si>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</si>
  <si>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</si>
  <si>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</si>
  <si>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</si>
  <si>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</si>
  <si>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</si>
  <si>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</si>
  <si>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</si>
  <si>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</si>
  <si>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</si>
  <si>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</si>
  <si>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</si>
  <si>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</si>
  <si>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</si>
  <si>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</si>
  <si>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</si>
  <si>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</si>
  <si>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</si>
  <si>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</si>
  <si>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</si>
  <si>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</si>
  <si>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</si>
  <si>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</si>
  <si>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</si>
  <si>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</si>
  <si>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</si>
  <si>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</si>
  <si>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</si>
  <si>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</si>
  <si>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</si>
  <si>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</si>
  <si>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</si>
  <si>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</si>
  <si>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</si>
  <si>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</si>
  <si>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</si>
  <si>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</si>
  <si>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</si>
  <si>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</si>
  <si>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</si>
  <si>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</si>
  <si>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</si>
  <si>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</si>
  <si>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</si>
  <si>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</si>
  <si>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</si>
  <si>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</si>
  <si>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</si>
  <si>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</si>
  <si>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</si>
  <si>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</si>
  <si>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</si>
  <si>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</si>
  <si>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</si>
  <si>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</si>
  <si>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</si>
  <si>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</si>
  <si>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</si>
  <si>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</si>
  <si>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</si>
  <si>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</si>
  <si>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</si>
  <si>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</si>
  <si>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</si>
  <si>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</si>
  <si>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</si>
  <si>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</si>
  <si>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</si>
  <si>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</si>
  <si>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</si>
  <si>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</si>
  <si>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</si>
  <si>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</si>
  <si>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</si>
  <si>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</si>
  <si>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</si>
  <si>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</si>
  <si>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</si>
  <si>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</si>
  <si>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</si>
  <si>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</si>
  <si>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</si>
  <si>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</si>
  <si>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</si>
  <si>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</si>
  <si>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</si>
  <si>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</si>
  <si>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</si>
  <si>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</si>
  <si>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</si>
  <si>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</si>
  <si>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</si>
  <si>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</si>
  <si>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</si>
  <si>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</si>
  <si>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</si>
  <si>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</si>
  <si>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</si>
  <si>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</si>
  <si>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</si>
  <si>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</si>
  <si>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</si>
  <si>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</si>
  <si>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</si>
  <si>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</si>
  <si>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</si>
  <si>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</si>
  <si>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</si>
  <si>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</si>
  <si>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</si>
  <si>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</si>
  <si>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</si>
  <si>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</si>
  <si>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</si>
  <si>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</si>
  <si>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</si>
  <si>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</si>
  <si>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</si>
  <si>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</si>
  <si>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</si>
  <si>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</si>
  <si>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</si>
  <si>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</si>
  <si>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</si>
  <si>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</si>
  <si>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</si>
  <si>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</si>
  <si>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</si>
  <si>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</si>
  <si>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</si>
  <si>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</si>
  <si>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</si>
  <si>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</si>
  <si>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</si>
  <si>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</si>
  <si>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</si>
  <si>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</si>
  <si>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</si>
  <si>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</si>
  <si>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</si>
  <si>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</si>
  <si>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</si>
  <si>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</si>
  <si>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</si>
  <si>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</si>
  <si>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</si>
  <si>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</si>
  <si>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</si>
  <si>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</si>
  <si>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</si>
  <si>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</si>
  <si>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</si>
  <si>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</si>
  <si>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</si>
  <si>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</si>
  <si>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</si>
  <si>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</si>
  <si>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</si>
  <si>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</si>
  <si>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</si>
  <si>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</si>
  <si>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</si>
  <si>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</si>
  <si>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</si>
  <si>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</si>
  <si>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</si>
  <si>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</si>
  <si>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</si>
  <si>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</si>
  <si>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</si>
  <si>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</si>
  <si>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</si>
  <si>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</si>
  <si>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</si>
  <si>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</si>
  <si>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</si>
  <si>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</si>
  <si>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</si>
  <si>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</si>
  <si>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</si>
  <si>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</si>
  <si>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</si>
  <si>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</si>
  <si>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</si>
  <si>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</si>
  <si>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</si>
  <si>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</si>
  <si>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</si>
  <si>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</si>
  <si>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</si>
  <si>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</si>
  <si>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</si>
  <si>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</si>
  <si>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</si>
  <si>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</si>
  <si>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</si>
  <si>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</si>
  <si>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</si>
  <si>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</si>
  <si>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</si>
  <si>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</si>
  <si>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</si>
  <si>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</si>
  <si>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</si>
  <si>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</si>
  <si>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</si>
  <si>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</si>
  <si>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</si>
  <si>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</si>
  <si>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</si>
  <si>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</si>
  <si>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</si>
  <si>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</si>
  <si>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</si>
  <si>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</si>
  <si>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</si>
  <si>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</si>
  <si>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</si>
  <si>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</si>
  <si>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</si>
  <si>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</si>
  <si>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</si>
  <si>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</si>
  <si>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</si>
  <si>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</si>
  <si>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</si>
  <si>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</si>
  <si>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</si>
  <si>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</si>
  <si>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</si>
  <si>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</si>
  <si>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</si>
  <si>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</si>
  <si>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</si>
  <si>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</si>
  <si>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</si>
  <si>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</si>
  <si>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</si>
  <si>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</si>
  <si>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</si>
  <si>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</si>
  <si>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</si>
  <si>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</si>
  <si>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</si>
  <si>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</si>
  <si>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</si>
  <si>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</si>
  <si>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</si>
  <si>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</si>
  <si>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</si>
  <si>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</si>
  <si>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</si>
  <si>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</si>
  <si>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</si>
  <si>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</si>
  <si>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</si>
  <si>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</si>
  <si>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</si>
  <si>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</si>
  <si>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</si>
  <si>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</si>
  <si>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</si>
  <si>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</si>
  <si>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</si>
  <si>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</si>
  <si>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</si>
  <si>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</si>
  <si>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</si>
  <si>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</si>
  <si>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</si>
  <si>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</si>
  <si>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</si>
  <si>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</si>
  <si>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</si>
  <si>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</si>
  <si>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</si>
  <si>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</si>
  <si>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</si>
  <si>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</si>
  <si>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</si>
  <si>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</si>
  <si>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</si>
  <si>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</si>
  <si>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</si>
  <si>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</si>
  <si>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</si>
  <si>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</si>
  <si>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</si>
  <si>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</si>
  <si>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</si>
  <si>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</si>
  <si>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</si>
  <si>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</si>
  <si>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</si>
  <si>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</si>
  <si>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</si>
  <si>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</si>
  <si>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</si>
  <si>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</si>
  <si>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</si>
  <si>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</si>
  <si>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</si>
  <si>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</si>
  <si>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</si>
  <si>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</si>
  <si>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</si>
  <si>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</si>
  <si>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</si>
  <si>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</si>
  <si>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</si>
  <si>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</si>
  <si>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</si>
  <si>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</si>
  <si>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</si>
  <si>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</si>
  <si>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</si>
  <si>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</si>
  <si>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</si>
  <si>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</si>
  <si>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</si>
  <si>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</si>
  <si>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</si>
  <si>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</si>
  <si>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</si>
  <si>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</si>
  <si>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</si>
  <si>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</si>
  <si>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</si>
  <si>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</si>
  <si>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</si>
  <si>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</si>
  <si>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</si>
  <si>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</si>
  <si>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</si>
  <si>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</si>
  <si>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</si>
  <si>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</si>
  <si>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</si>
  <si>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</si>
  <si>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</si>
  <si>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</si>
  <si>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</si>
  <si>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</si>
  <si>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</si>
  <si>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</si>
  <si>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</si>
  <si>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</si>
  <si>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</si>
  <si>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</si>
  <si>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</si>
  <si>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</si>
  <si>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</si>
  <si>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</si>
  <si>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</si>
  <si>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</si>
  <si>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</si>
  <si>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</si>
  <si>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</si>
  <si>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</si>
  <si>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</si>
  <si>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</si>
  <si>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</si>
  <si>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</si>
  <si>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</si>
  <si>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</si>
  <si>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</si>
  <si>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</si>
  <si>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</si>
  <si>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</si>
  <si>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</si>
  <si>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</si>
  <si>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</si>
  <si>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</si>
  <si>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</si>
  <si>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</si>
  <si>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</si>
  <si>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</si>
  <si>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</si>
  <si>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</si>
  <si>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</si>
  <si>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</si>
  <si>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</si>
  <si>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</si>
  <si>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</si>
  <si>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</si>
  <si>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</si>
  <si>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</si>
  <si>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</si>
  <si>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</si>
  <si>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</si>
  <si>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</si>
  <si>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</si>
  <si>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</si>
  <si>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</si>
  <si>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</si>
  <si>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</si>
  <si>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</si>
  <si>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</si>
  <si>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</si>
  <si>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</si>
  <si>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</si>
  <si>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</si>
  <si>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</si>
  <si>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</si>
  <si>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</si>
  <si>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</si>
  <si>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</si>
  <si>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</si>
  <si>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</si>
  <si>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</si>
  <si>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</si>
  <si>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</si>
  <si>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</si>
  <si>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</si>
  <si>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</si>
  <si>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</si>
  <si>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</si>
  <si>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</si>
  <si>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</si>
  <si>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</si>
  <si>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</si>
  <si>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</si>
  <si>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</si>
  <si>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</si>
  <si>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</si>
  <si>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</si>
  <si>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</si>
  <si>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</si>
  <si>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</si>
  <si>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</si>
  <si>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</si>
  <si>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</si>
  <si>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</si>
  <si>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</si>
  <si>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</si>
  <si>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</si>
  <si>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</si>
  <si>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</si>
  <si>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</si>
  <si>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</si>
  <si>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</si>
  <si>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</si>
  <si>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</si>
  <si>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</si>
  <si>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</si>
  <si>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</si>
  <si>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</si>
  <si>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</si>
  <si>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</si>
  <si>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</si>
  <si>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</si>
  <si>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</si>
  <si>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</si>
  <si>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</si>
  <si>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</si>
  <si>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</si>
  <si>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</si>
  <si>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</si>
  <si>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</si>
  <si>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</si>
  <si>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</si>
  <si>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</si>
  <si>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</si>
  <si>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</si>
  <si>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</si>
  <si>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</si>
  <si>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</si>
  <si>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</si>
  <si>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</si>
  <si>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</si>
  <si>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</si>
  <si>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</si>
  <si>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</si>
  <si>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</si>
  <si>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</si>
  <si>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</si>
  <si>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</si>
  <si>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</si>
  <si>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</si>
  <si>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</si>
  <si>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</si>
  <si>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</si>
  <si>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</si>
  <si>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</si>
  <si>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</si>
  <si>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</si>
  <si>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</si>
  <si>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</si>
  <si>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</si>
  <si>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</si>
  <si>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</si>
  <si>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</si>
  <si>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</si>
  <si>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</si>
  <si>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</si>
  <si>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</si>
  <si>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</si>
  <si>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</si>
  <si>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</si>
  <si>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</si>
  <si>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</si>
  <si>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</si>
  <si>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</si>
  <si>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</si>
  <si>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</si>
  <si>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</si>
  <si>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</si>
  <si>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</si>
  <si>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</si>
  <si>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</si>
  <si>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</si>
  <si>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</si>
  <si>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</si>
  <si>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</si>
  <si>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</si>
  <si>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</si>
  <si>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</si>
  <si>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</si>
  <si>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</si>
  <si>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</si>
  <si>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</si>
  <si>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</si>
  <si>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</si>
  <si>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</si>
  <si>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</si>
  <si>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</si>
  <si>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</si>
  <si>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</si>
  <si>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</si>
  <si>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</si>
  <si>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</si>
  <si>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</si>
  <si>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</si>
  <si>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</si>
  <si>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</si>
  <si>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</si>
  <si>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</si>
  <si>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</si>
  <si>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</si>
  <si>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</si>
  <si>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</si>
  <si>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</si>
  <si>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</si>
  <si>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</si>
  <si>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</si>
  <si>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</si>
  <si>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</si>
  <si>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</si>
  <si>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</si>
  <si>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</si>
  <si>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</si>
  <si>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</si>
  <si>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</si>
  <si>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</si>
  <si>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</si>
  <si>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</si>
  <si>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</si>
  <si>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</si>
  <si>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</si>
  <si>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</si>
  <si>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</si>
  <si>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</si>
  <si>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</si>
  <si>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</si>
  <si>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</si>
  <si>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</si>
  <si>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</si>
  <si>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</si>
  <si>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</si>
  <si>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</si>
  <si>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</si>
  <si>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</si>
  <si>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</si>
  <si>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</si>
  <si>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</si>
  <si>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</si>
  <si>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</si>
  <si>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</si>
  <si>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</si>
  <si>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</si>
  <si>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</si>
  <si>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</si>
  <si>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</si>
  <si>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</si>
  <si>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</si>
  <si>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</si>
  <si>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</si>
  <si>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</si>
  <si>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</si>
  <si>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</si>
  <si>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</si>
  <si>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</si>
  <si>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</si>
  <si>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</si>
  <si>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</si>
  <si>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</si>
  <si>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</si>
  <si>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</si>
  <si>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</si>
  <si>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</si>
  <si>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</si>
  <si>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</si>
  <si>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</si>
  <si>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</si>
  <si>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</si>
  <si>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</si>
  <si>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</si>
  <si>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</si>
  <si>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</si>
  <si>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</si>
  <si>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</si>
  <si>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</si>
  <si>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</si>
  <si>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</si>
  <si>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</si>
  <si>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</si>
  <si>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</si>
  <si>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</si>
  <si>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</si>
  <si>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</si>
  <si>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</si>
  <si>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</si>
  <si>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</si>
  <si>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</si>
  <si>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</si>
  <si>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</si>
  <si>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</si>
  <si>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</si>
  <si>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</si>
  <si>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</si>
  <si>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</si>
  <si>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</si>
  <si>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</si>
  <si>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</si>
  <si>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</si>
  <si>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</si>
  <si>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</si>
  <si>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</si>
  <si>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</si>
  <si>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</si>
  <si>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</si>
  <si>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</si>
  <si>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</si>
  <si>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</si>
  <si>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</si>
  <si>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</si>
  <si>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</si>
  <si>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</si>
  <si>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</si>
  <si>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</si>
  <si>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</si>
  <si>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</si>
  <si>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</si>
  <si>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</si>
  <si>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</si>
  <si>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</si>
  <si>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</si>
  <si>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</si>
  <si>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</si>
  <si>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</si>
  <si>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</si>
  <si>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</si>
  <si>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</si>
  <si>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</si>
  <si>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</si>
  <si>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</si>
  <si>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</si>
  <si>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</si>
  <si>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</si>
  <si>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</si>
  <si>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</si>
  <si>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</si>
  <si>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</si>
  <si>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</si>
  <si>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</si>
  <si>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</si>
  <si>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</si>
  <si>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</si>
  <si>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</si>
  <si>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</si>
  <si>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</si>
  <si>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</si>
  <si>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</si>
  <si>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</si>
  <si>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</si>
  <si>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</si>
  <si>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</si>
  <si>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</si>
  <si>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</si>
  <si>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</si>
  <si>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</si>
  <si>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</si>
  <si>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</si>
  <si>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</si>
  <si>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</si>
  <si>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</si>
  <si>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</si>
  <si>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</si>
  <si>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</si>
  <si>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</si>
  <si>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</si>
  <si>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</si>
  <si>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</si>
  <si>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</si>
  <si>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</si>
  <si>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</si>
  <si>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</si>
  <si>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</si>
  <si>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</si>
  <si>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</si>
  <si>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</si>
  <si>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</si>
  <si>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</si>
  <si>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</si>
  <si>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</si>
  <si>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</si>
  <si>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</si>
  <si>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</si>
  <si>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</si>
  <si>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</si>
  <si>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</si>
  <si>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</si>
  <si>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</si>
  <si>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</si>
  <si>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</si>
  <si>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</si>
  <si>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</si>
  <si>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</si>
  <si>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</si>
  <si>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</si>
  <si>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</si>
  <si>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</si>
  <si>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</si>
  <si>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</si>
  <si>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</si>
  <si>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</si>
  <si>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</si>
  <si>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</si>
  <si>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</si>
  <si>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</si>
  <si>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</si>
  <si>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</si>
  <si>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</si>
  <si>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</si>
  <si>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</si>
  <si>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</si>
  <si>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</si>
  <si>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</si>
  <si>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</si>
  <si>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</si>
  <si>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</si>
  <si>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</si>
  <si>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</si>
  <si>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</si>
  <si>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</si>
  <si>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</si>
  <si>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</si>
  <si>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</si>
  <si>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</si>
  <si>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</si>
  <si>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</si>
  <si>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</si>
  <si>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</si>
  <si>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</si>
  <si>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</si>
  <si>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</si>
  <si>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</si>
  <si>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</si>
  <si>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</si>
  <si>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</si>
  <si>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</si>
  <si>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</si>
  <si>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</si>
  <si>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</si>
  <si>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</si>
  <si>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</si>
  <si>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</si>
  <si>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</si>
  <si>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</si>
  <si>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</si>
  <si>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</si>
  <si>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</si>
  <si>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</si>
  <si>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</si>
  <si>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</si>
  <si>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</si>
  <si>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</si>
  <si>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</si>
  <si>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</si>
  <si>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</si>
  <si>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</si>
  <si>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</si>
  <si>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</si>
  <si>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</si>
  <si>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</si>
  <si>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</si>
  <si>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</si>
  <si>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</si>
  <si>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</si>
  <si>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</si>
  <si>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</si>
  <si>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</si>
  <si>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</si>
  <si>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</si>
  <si>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</si>
  <si>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</si>
  <si>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</si>
  <si>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</si>
  <si>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</si>
  <si>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</si>
  <si>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</si>
  <si>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</si>
  <si>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</si>
  <si>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</si>
  <si>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</si>
  <si>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</si>
  <si>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</si>
  <si>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</si>
  <si>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</si>
  <si>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</si>
  <si>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</si>
  <si>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</si>
  <si>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</si>
  <si>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</si>
  <si>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</si>
  <si>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</si>
  <si>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</si>
  <si>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</si>
  <si>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</si>
  <si>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</si>
  <si>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</si>
  <si>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</si>
  <si>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</si>
  <si>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</si>
  <si>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</si>
  <si>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</si>
  <si>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</si>
  <si>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</si>
  <si>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</si>
  <si>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</si>
  <si>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</si>
  <si>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</si>
  <si>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</si>
  <si>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</si>
  <si>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</si>
  <si>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</si>
  <si>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</si>
  <si>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</si>
  <si>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</si>
  <si>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</si>
  <si>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</si>
  <si>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</si>
  <si>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</si>
  <si>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</si>
  <si>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</si>
  <si>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</si>
  <si>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</si>
  <si>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</si>
  <si>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</si>
  <si>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</si>
  <si>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</si>
  <si>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</si>
  <si>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</si>
  <si>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</si>
  <si>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</si>
  <si>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</si>
  <si>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</si>
  <si>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</si>
  <si>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</si>
  <si>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</si>
  <si>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</si>
  <si>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</si>
  <si>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</si>
  <si>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</si>
  <si>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</si>
  <si>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</si>
  <si>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</si>
  <si>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</si>
  <si>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</si>
  <si>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</si>
  <si>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</si>
  <si>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</si>
  <si>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</si>
  <si>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</si>
  <si>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</si>
  <si>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</si>
  <si>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</si>
  <si>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</si>
  <si>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</si>
  <si>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</si>
  <si>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</si>
  <si>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</si>
  <si>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</si>
  <si>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</si>
  <si>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</si>
  <si>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</si>
  <si>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</si>
  <si>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</si>
  <si>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</si>
  <si>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</si>
  <si>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</si>
  <si>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</si>
  <si>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</si>
  <si>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</si>
  <si>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</si>
  <si>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</si>
  <si>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</si>
  <si>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</si>
  <si>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</si>
  <si>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</si>
  <si>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</si>
  <si>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</si>
  <si>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</si>
  <si>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</si>
  <si>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</si>
  <si>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</si>
  <si>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</si>
  <si>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</si>
  <si>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</si>
  <si>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</si>
  <si>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</si>
  <si>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</si>
  <si>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</si>
  <si>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</si>
  <si>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</si>
  <si>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</si>
  <si>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</si>
  <si>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</si>
  <si>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</si>
  <si>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</si>
  <si>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</si>
  <si>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</si>
  <si>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</si>
  <si>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</si>
  <si>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</si>
  <si>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</si>
  <si>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</si>
  <si>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</si>
  <si>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</si>
  <si>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</si>
  <si>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</si>
  <si>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</si>
  <si>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</si>
  <si>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</si>
  <si>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</si>
  <si>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</si>
  <si>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</si>
  <si>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</si>
  <si>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</si>
  <si>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</si>
  <si>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</si>
  <si>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</si>
  <si>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</si>
  <si>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</si>
  <si>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</si>
  <si>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</si>
  <si>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</si>
  <si>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</si>
  <si>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</si>
  <si>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</si>
  <si>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</si>
  <si>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</si>
  <si>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</si>
  <si>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</si>
  <si>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</si>
  <si>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</si>
  <si>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</si>
  <si>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</si>
  <si>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</si>
  <si>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</si>
  <si>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</si>
  <si>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</si>
  <si>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</si>
  <si>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</si>
  <si>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</si>
  <si>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</si>
  <si>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</si>
  <si>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</si>
  <si>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</si>
  <si>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</si>
  <si>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</si>
  <si>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</si>
  <si>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</si>
  <si>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</si>
  <si>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</si>
  <si>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</si>
  <si>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</si>
  <si>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</si>
  <si>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</si>
  <si>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</si>
  <si>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</si>
  <si>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</si>
  <si>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</si>
  <si>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</si>
  <si>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</si>
  <si>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</si>
  <si>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</si>
  <si>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</si>
  <si>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</si>
  <si>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</si>
  <si>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</si>
  <si>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</si>
  <si>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</si>
  <si>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</si>
  <si>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</si>
  <si>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</si>
  <si>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</si>
  <si>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</si>
  <si>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</si>
  <si>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</si>
  <si>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</si>
  <si>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</si>
  <si>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</si>
  <si>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</si>
  <si>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</si>
  <si>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</si>
  <si>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</si>
  <si>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</si>
  <si>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</si>
  <si>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</si>
  <si>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</si>
  <si>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</si>
  <si>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</si>
  <si>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</si>
  <si>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</si>
  <si>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</si>
  <si>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</si>
  <si>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</si>
  <si>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</si>
  <si>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</si>
  <si>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</si>
  <si>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</si>
  <si>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</si>
  <si>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</si>
  <si>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</si>
  <si>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</si>
  <si>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</si>
  <si>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</si>
  <si>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</si>
  <si>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</si>
  <si>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</si>
  <si>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</si>
  <si>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</si>
  <si>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</si>
  <si>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</si>
  <si>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</si>
  <si>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</si>
  <si>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</si>
  <si>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</si>
  <si>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</si>
  <si>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</si>
  <si>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</si>
  <si>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</si>
  <si>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</si>
  <si>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</si>
  <si>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</si>
  <si>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</si>
  <si>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</si>
  <si>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</si>
  <si>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</si>
  <si>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</si>
  <si>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</si>
  <si>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</si>
  <si>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</si>
  <si>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</si>
  <si>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</si>
  <si>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</si>
  <si>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</si>
  <si>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</si>
  <si>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</si>
  <si>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</si>
  <si>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</si>
  <si>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</si>
  <si>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</si>
  <si>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</si>
  <si>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</si>
  <si>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</si>
  <si>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</si>
  <si>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</si>
  <si>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</si>
  <si>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</si>
  <si>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</si>
  <si>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</si>
  <si>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</si>
  <si>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</si>
  <si>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</si>
  <si>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</si>
  <si>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</si>
  <si>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</si>
  <si>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</si>
  <si>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</si>
  <si>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</si>
  <si>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</si>
  <si>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</si>
  <si>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</si>
  <si>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</si>
  <si>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</si>
  <si>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</si>
  <si>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</si>
  <si>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</si>
  <si>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</si>
  <si>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</si>
  <si>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</si>
  <si>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</si>
  <si>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</si>
  <si>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</si>
  <si>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</si>
  <si>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</si>
  <si>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</si>
  <si>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</si>
  <si>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</si>
  <si>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</si>
  <si>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</si>
  <si>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</si>
  <si>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</si>
  <si>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</si>
  <si>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</si>
  <si>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</si>
  <si>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</si>
  <si>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</si>
  <si>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</si>
  <si>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</si>
  <si>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</si>
  <si>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</si>
  <si>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</si>
  <si>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</si>
  <si>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</si>
  <si>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</si>
  <si>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</si>
  <si>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</si>
  <si>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</si>
  <si>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</si>
  <si>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</si>
  <si>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</si>
  <si>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</si>
  <si>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</si>
  <si>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</si>
  <si>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</si>
  <si>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</si>
  <si>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</si>
  <si>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</si>
  <si>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</si>
  <si>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</si>
  <si>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</si>
  <si>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</si>
  <si>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</si>
  <si>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</si>
  <si>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</si>
  <si>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</si>
  <si>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</si>
  <si>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</si>
  <si>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</si>
  <si>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</si>
  <si>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</si>
  <si>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</si>
  <si>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</si>
  <si>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</si>
  <si>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</si>
  <si>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</si>
  <si>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</si>
  <si>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</si>
  <si>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</si>
  <si>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</si>
  <si>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</si>
  <si>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</si>
  <si>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</si>
  <si>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</si>
  <si>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</si>
  <si>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</si>
  <si>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</si>
  <si>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</si>
  <si>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</si>
  <si>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</si>
  <si>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</si>
  <si>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</si>
  <si>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</si>
  <si>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</si>
  <si>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</si>
  <si>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</si>
  <si>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</si>
  <si>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</si>
  <si>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</si>
  <si>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</si>
  <si>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</si>
  <si>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</si>
  <si>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</si>
  <si>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</si>
  <si>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</si>
  <si>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</si>
  <si>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</si>
  <si>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</si>
  <si>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</si>
  <si>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</si>
  <si>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</si>
  <si>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</si>
  <si>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</si>
  <si>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</si>
  <si>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</si>
  <si>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</si>
  <si>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</si>
  <si>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</si>
  <si>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</si>
  <si>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</si>
  <si>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</si>
  <si>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</si>
  <si>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</si>
  <si>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</si>
  <si>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</si>
  <si>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</si>
  <si>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</si>
  <si>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</si>
  <si>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</si>
  <si>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</si>
  <si>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</si>
  <si>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</si>
  <si>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</si>
  <si>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</si>
  <si>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</si>
  <si>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</si>
  <si>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</si>
  <si>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</si>
  <si>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</si>
  <si>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</si>
  <si>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</si>
  <si>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</si>
  <si>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</si>
  <si>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</si>
  <si>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</si>
  <si>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</si>
  <si>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</si>
  <si>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</si>
  <si>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</si>
  <si>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</si>
  <si>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</si>
  <si>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</si>
  <si>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</si>
  <si>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</si>
  <si>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</si>
  <si>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</si>
  <si>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</si>
  <si>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</si>
  <si>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</si>
  <si>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</si>
  <si>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</si>
  <si>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</si>
  <si>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</si>
  <si>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</si>
  <si>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</si>
  <si>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</si>
  <si>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</si>
  <si>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</si>
  <si>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</si>
  <si>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</si>
  <si>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</si>
  <si>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</si>
  <si>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</si>
  <si>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</si>
  <si>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</si>
  <si>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</si>
  <si>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</si>
  <si>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</si>
  <si>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</si>
  <si>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</si>
  <si>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</si>
  <si>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</si>
  <si>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</si>
  <si>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</si>
  <si>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</si>
  <si>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</si>
  <si>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</si>
  <si>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</si>
  <si>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</si>
  <si>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</si>
  <si>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</si>
  <si>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</si>
  <si>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</si>
  <si>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</si>
  <si>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</si>
  <si>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</si>
  <si>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</si>
  <si>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</si>
  <si>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</si>
  <si>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</si>
  <si>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</si>
  <si>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</si>
  <si>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</si>
  <si>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</si>
  <si>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</si>
  <si>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</si>
  <si>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</si>
  <si>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</si>
  <si>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</si>
  <si>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</si>
  <si>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</si>
  <si>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</si>
  <si>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</si>
  <si>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</si>
  <si>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</si>
  <si>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</si>
  <si>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</si>
  <si>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</si>
  <si>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</si>
  <si>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</si>
  <si>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</si>
  <si>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</si>
  <si>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</si>
  <si>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</si>
  <si>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</si>
  <si>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</si>
  <si>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</si>
  <si>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</si>
  <si>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</si>
  <si>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</si>
  <si>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</si>
  <si>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</si>
  <si>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</si>
  <si>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</si>
  <si>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</si>
  <si>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</si>
  <si>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</si>
  <si>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</si>
  <si>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</si>
  <si>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</si>
  <si>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</si>
  <si>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</si>
  <si>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</si>
  <si>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</si>
  <si>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</si>
  <si>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</si>
  <si>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</si>
  <si>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</si>
  <si>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</si>
  <si>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</si>
  <si>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</si>
  <si>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</si>
  <si>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</si>
  <si>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</si>
  <si>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</si>
  <si>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</si>
  <si>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</si>
  <si>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</si>
  <si>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</si>
  <si>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</si>
  <si>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</si>
  <si>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</si>
  <si>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</si>
  <si>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</si>
  <si>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</si>
  <si>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</si>
  <si>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</si>
  <si>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</si>
  <si>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</si>
  <si>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</si>
  <si>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</si>
  <si>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</si>
  <si>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</si>
  <si>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</si>
  <si>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</si>
  <si>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</si>
  <si>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</si>
  <si>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</si>
  <si>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</si>
  <si>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</si>
  <si>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</si>
  <si>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</si>
  <si>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</si>
  <si>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</si>
  <si>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</si>
  <si>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</si>
  <si>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</si>
  <si>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</si>
  <si>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</si>
  <si>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</si>
  <si>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</si>
  <si>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</si>
  <si>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</si>
  <si>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</si>
  <si>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</si>
  <si>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</si>
  <si>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</si>
  <si>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</si>
  <si>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</si>
  <si>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</si>
  <si>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</si>
  <si>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</si>
  <si>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</si>
  <si>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</si>
  <si>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</si>
  <si>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</si>
  <si>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</si>
  <si>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</si>
  <si>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</si>
  <si>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</si>
  <si>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</si>
  <si>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</si>
  <si>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</si>
  <si>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</si>
  <si>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</si>
  <si>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</si>
  <si>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</si>
  <si>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</si>
  <si>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</si>
  <si>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</si>
  <si>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</si>
  <si>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</si>
  <si>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</si>
  <si>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</si>
  <si>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</si>
  <si>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</si>
  <si>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</si>
  <si>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</si>
  <si>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</si>
  <si>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</si>
  <si>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</si>
  <si>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</si>
  <si>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</si>
  <si>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</si>
  <si>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</si>
  <si>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</si>
  <si>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</si>
  <si>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</si>
  <si>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</si>
  <si>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</si>
  <si>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</si>
  <si>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</si>
  <si>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</si>
  <si>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</si>
  <si>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</si>
  <si>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</si>
  <si>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</si>
  <si>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</si>
  <si>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</si>
  <si>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</si>
  <si>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</si>
  <si>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</si>
  <si>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</si>
  <si>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</si>
  <si>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</si>
  <si>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</si>
  <si>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</si>
  <si>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</si>
  <si>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</si>
  <si>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</si>
  <si>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</si>
  <si>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</si>
  <si>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</si>
  <si>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</si>
  <si>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</si>
  <si>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</si>
  <si>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</si>
  <si>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</si>
  <si>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</si>
  <si>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</si>
  <si>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</si>
  <si>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</si>
  <si>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</si>
  <si>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</si>
  <si>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</si>
  <si>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</si>
  <si>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</si>
  <si>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</si>
  <si>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</si>
  <si>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</si>
  <si>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</si>
  <si>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</si>
  <si>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</si>
  <si>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</si>
  <si>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</si>
  <si>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</si>
  <si>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</si>
  <si>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</si>
  <si>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</si>
  <si>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</si>
  <si>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</si>
  <si>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</si>
  <si>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</si>
  <si>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</si>
  <si>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</si>
  <si>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</si>
  <si>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</si>
  <si>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</si>
  <si>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</si>
  <si>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</si>
  <si>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</si>
  <si>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</si>
  <si>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</si>
  <si>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</si>
  <si>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</si>
  <si>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</si>
  <si>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</si>
  <si>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</si>
  <si>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</si>
  <si>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</si>
  <si>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</si>
  <si>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</si>
  <si>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</si>
  <si>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</si>
  <si>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</si>
  <si>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</si>
  <si>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</si>
  <si>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</si>
  <si>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</si>
  <si>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</si>
  <si>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</si>
  <si>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</si>
  <si>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</si>
  <si>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</si>
  <si>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</si>
  <si>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</si>
  <si>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</si>
  <si>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</si>
  <si>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</si>
  <si>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</si>
  <si>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</si>
  <si>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</si>
  <si>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</si>
  <si>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</si>
  <si>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</si>
  <si>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</si>
  <si>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</si>
  <si>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</si>
  <si>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</si>
  <si>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</si>
  <si>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</si>
  <si>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</si>
  <si>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</si>
  <si>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</si>
  <si>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</si>
  <si>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</si>
  <si>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</si>
  <si>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</si>
  <si>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</si>
  <si>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</si>
  <si>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</si>
  <si>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</si>
  <si>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</si>
  <si>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</si>
  <si>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</si>
  <si>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</si>
  <si>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</si>
  <si>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</si>
  <si>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</si>
  <si>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</si>
  <si>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</si>
  <si>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</si>
  <si>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</si>
  <si>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</si>
  <si>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</si>
  <si>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</si>
  <si>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</si>
  <si>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</si>
  <si>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</si>
  <si>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</si>
  <si>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</si>
  <si>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</si>
  <si>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</si>
  <si>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</si>
  <si>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</si>
  <si>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</si>
  <si>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</si>
  <si>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</si>
  <si>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</si>
  <si>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</si>
  <si>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</si>
  <si>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</si>
  <si>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</si>
  <si>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</si>
  <si>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</si>
  <si>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</si>
  <si>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</si>
  <si>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</si>
  <si>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</si>
  <si>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</si>
  <si>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</si>
  <si>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</si>
  <si>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</si>
  <si>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</si>
  <si>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</si>
  <si>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</si>
  <si>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</si>
  <si>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</si>
  <si>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</si>
  <si>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</si>
  <si>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</si>
  <si>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</si>
  <si>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</si>
  <si>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</si>
  <si>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</si>
  <si>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</si>
  <si>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</si>
  <si>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</si>
  <si>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</si>
  <si>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</si>
  <si>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</si>
  <si>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</si>
  <si>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</si>
  <si>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</si>
  <si>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</si>
  <si>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</si>
  <si>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</si>
  <si>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</si>
  <si>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</si>
  <si>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</si>
  <si>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</si>
  <si>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</si>
  <si>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</si>
  <si>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</si>
  <si>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</si>
  <si>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</si>
  <si>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</si>
  <si>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</si>
  <si>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</si>
  <si>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</si>
  <si>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</si>
  <si>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</si>
  <si>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</si>
  <si>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</si>
  <si>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</si>
  <si>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</si>
  <si>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</si>
  <si>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</si>
  <si>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</si>
  <si>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</si>
  <si>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</si>
  <si>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</si>
  <si>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</si>
  <si>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</si>
  <si>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</si>
  <si>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</si>
  <si>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</si>
  <si>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</si>
  <si>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</si>
  <si>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</si>
  <si>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</si>
  <si>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</si>
  <si>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</si>
  <si>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</si>
  <si>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</si>
  <si>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</si>
  <si>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</si>
  <si>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</si>
  <si>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</si>
  <si>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</si>
  <si>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</si>
  <si>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</si>
  <si>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</si>
  <si>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</si>
  <si>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</si>
  <si>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</si>
  <si>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</si>
  <si>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</si>
  <si>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</si>
  <si>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</si>
  <si>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</si>
  <si>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</si>
  <si>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</si>
  <si>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</si>
  <si>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</si>
  <si>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</si>
  <si>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</si>
  <si>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</si>
  <si>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</si>
  <si>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</si>
  <si>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</si>
  <si>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</si>
  <si>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</si>
  <si>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</si>
  <si>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</si>
  <si>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</si>
  <si>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</si>
  <si>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</si>
  <si>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</si>
  <si>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</si>
  <si>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</si>
  <si>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</si>
  <si>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</si>
  <si>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</si>
  <si>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</si>
  <si>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</si>
  <si>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</si>
  <si>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</si>
  <si>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</si>
  <si>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</si>
  <si>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</si>
  <si>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</si>
  <si>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</si>
  <si>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</si>
  <si>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</si>
  <si>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</si>
  <si>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</si>
  <si>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</si>
  <si>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</si>
  <si>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</si>
  <si>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</si>
  <si>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</si>
  <si>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</si>
  <si>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</si>
  <si>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</si>
  <si>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</si>
  <si>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</si>
  <si>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</si>
  <si>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</si>
  <si>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</si>
  <si>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</si>
  <si>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</si>
  <si>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</si>
  <si>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</si>
  <si>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</si>
  <si>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</si>
  <si>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</si>
  <si>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</si>
  <si>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</si>
  <si>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</si>
  <si>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</si>
  <si>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</si>
  <si>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</si>
  <si>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</si>
  <si>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</si>
  <si>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</si>
  <si>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</si>
  <si>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</si>
  <si>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</si>
  <si>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</si>
  <si>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</si>
  <si>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</si>
  <si>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</si>
  <si>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</si>
  <si>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</si>
  <si>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</si>
  <si>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</si>
  <si>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</si>
  <si>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</si>
  <si>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</si>
  <si>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</si>
  <si>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</si>
  <si>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</si>
  <si>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</si>
  <si>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</si>
  <si>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</si>
  <si>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</si>
  <si>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</si>
  <si>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</si>
  <si>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</si>
  <si>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</si>
  <si>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</si>
  <si>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</si>
  <si>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</si>
  <si>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</si>
  <si>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</si>
  <si>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</si>
  <si>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</si>
  <si>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</si>
  <si>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</si>
  <si>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</si>
  <si>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</si>
  <si>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</si>
  <si>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</si>
  <si>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</si>
  <si>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</si>
  <si>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</si>
  <si>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</si>
  <si>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</si>
  <si>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</si>
  <si>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</si>
  <si>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</si>
  <si>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</si>
  <si>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</si>
  <si>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</si>
  <si>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</si>
  <si>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</si>
  <si>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</si>
  <si>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</si>
  <si>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</si>
  <si>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</si>
  <si>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</si>
  <si>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</si>
  <si>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</si>
  <si>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</si>
  <si>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</si>
  <si>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</si>
  <si>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</si>
  <si>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</si>
  <si>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</si>
  <si>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</si>
  <si>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</si>
  <si>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</si>
  <si>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</si>
  <si>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</si>
  <si>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</si>
  <si>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</si>
  <si>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</si>
  <si>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</si>
  <si>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</si>
  <si>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</si>
  <si>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</si>
  <si>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</si>
  <si>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</si>
  <si>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</si>
  <si>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</si>
  <si>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</si>
  <si>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</si>
  <si>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</si>
  <si>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</si>
  <si>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</si>
  <si>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</si>
  <si>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</si>
  <si>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</si>
  <si>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</si>
  <si>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</si>
  <si>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</si>
  <si>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</si>
  <si>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</si>
  <si>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</si>
  <si>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</si>
  <si>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</si>
  <si>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</si>
  <si>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</si>
  <si>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</si>
  <si>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</si>
  <si>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</si>
  <si>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</si>
  <si>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</si>
  <si>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</si>
  <si>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</si>
  <si>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</si>
  <si>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</si>
  <si>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</si>
  <si>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</si>
  <si>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</si>
  <si>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</si>
  <si>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</si>
  <si>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</si>
  <si>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</si>
  <si>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</si>
  <si>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</si>
  <si>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</si>
  <si>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</si>
  <si>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</si>
  <si>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</si>
  <si>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</si>
  <si>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</si>
  <si>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</si>
  <si>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</si>
  <si>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</si>
  <si>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</si>
  <si>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</si>
  <si>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</si>
  <si>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</si>
  <si>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</si>
  <si>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</si>
  <si>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</si>
  <si>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</si>
  <si>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</si>
  <si>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</si>
  <si>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</si>
  <si>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</si>
  <si>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</si>
  <si>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</si>
  <si>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</si>
  <si>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</si>
  <si>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</si>
  <si>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</si>
  <si>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</si>
  <si>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</si>
  <si>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</si>
  <si>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</si>
  <si>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</si>
  <si>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</si>
  <si>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</si>
  <si>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</si>
  <si>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</si>
  <si>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</si>
  <si>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</si>
  <si>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</si>
  <si>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</si>
  <si>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</si>
  <si>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</si>
  <si>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</si>
  <si>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</si>
  <si>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</si>
  <si>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</si>
  <si>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</si>
  <si>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</si>
  <si>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</si>
  <si>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</si>
  <si>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</si>
  <si>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</si>
  <si>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</si>
  <si>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</si>
  <si>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</si>
  <si>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</si>
  <si>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</si>
  <si>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</si>
  <si>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</si>
  <si>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</si>
  <si>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</si>
  <si>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</si>
  <si>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</si>
  <si>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</si>
  <si>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</si>
  <si>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</si>
  <si>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</si>
  <si>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</si>
  <si>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</si>
  <si>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</si>
  <si>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</si>
  <si>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</si>
  <si>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</si>
  <si>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</si>
  <si>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</si>
  <si>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</si>
  <si>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</si>
  <si>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</si>
  <si>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</si>
  <si>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</si>
  <si>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</si>
  <si>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</si>
  <si>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</si>
  <si>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</si>
  <si>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</si>
  <si>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</si>
  <si>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</si>
  <si>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</si>
  <si>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</si>
  <si>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</si>
  <si>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</si>
  <si>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</si>
  <si>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</si>
  <si>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</si>
  <si>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</si>
  <si>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</si>
  <si>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</si>
  <si>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</si>
  <si>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</si>
  <si>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</si>
  <si>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</si>
  <si>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</si>
  <si>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</si>
  <si>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</si>
  <si>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</si>
  <si>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</si>
  <si>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</si>
  <si>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</si>
  <si>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</si>
  <si>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</si>
  <si>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</si>
  <si>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</si>
  <si>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</si>
  <si>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</si>
  <si>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</si>
  <si>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</si>
  <si>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</si>
  <si>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</si>
  <si>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</si>
  <si>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</si>
  <si>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</si>
  <si>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</si>
  <si>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</si>
  <si>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</si>
  <si>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</si>
  <si>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</si>
  <si>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</si>
  <si>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</si>
  <si>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</si>
  <si>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</si>
  <si>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</si>
  <si>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</si>
  <si>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</si>
  <si>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</si>
  <si>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</si>
  <si>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</si>
  <si>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</si>
  <si>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</si>
  <si>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</si>
  <si>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</si>
  <si>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</si>
  <si>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</si>
  <si>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</si>
  <si>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</si>
  <si>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</si>
  <si>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</si>
  <si>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</si>
  <si>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</si>
  <si>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</si>
  <si>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</si>
  <si>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</si>
  <si>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</si>
  <si>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</si>
  <si>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</si>
  <si>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</si>
  <si>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</si>
  <si>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</si>
  <si>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</si>
  <si>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</si>
  <si>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</si>
  <si>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</si>
  <si>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</si>
  <si>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</si>
  <si>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</si>
  <si>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</si>
  <si>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</si>
  <si>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</si>
  <si>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</si>
  <si>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</si>
  <si>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</si>
  <si>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</si>
  <si>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</si>
  <si>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</si>
  <si>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</si>
  <si>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</si>
  <si>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</si>
  <si>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</si>
  <si>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</si>
  <si>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</si>
  <si>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</si>
  <si>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</si>
  <si>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</si>
  <si>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</si>
  <si>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</si>
  <si>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</si>
  <si>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</si>
  <si>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</si>
  <si>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</si>
  <si>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</si>
  <si>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</si>
  <si>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</si>
  <si>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</si>
  <si>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</si>
  <si>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</si>
  <si>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</si>
  <si>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</si>
  <si>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</si>
  <si>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</si>
  <si>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</si>
  <si>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</si>
  <si>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</si>
  <si>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</si>
  <si>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</si>
  <si>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</si>
  <si>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</si>
  <si>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</si>
  <si>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</si>
  <si>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</si>
  <si>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</si>
  <si>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</si>
  <si>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</si>
  <si>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</si>
  <si>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</si>
  <si>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</si>
  <si>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</si>
  <si>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</si>
  <si>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</si>
  <si>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</si>
  <si>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</si>
  <si>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</si>
  <si>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</si>
  <si>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</si>
  <si>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</si>
  <si>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</si>
  <si>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</si>
  <si>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</si>
  <si>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</si>
  <si>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</si>
  <si>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</si>
  <si>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</si>
  <si>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</si>
  <si>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</si>
  <si>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</si>
  <si>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</si>
  <si>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</si>
  <si>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</si>
  <si>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</si>
  <si>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</si>
  <si>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</si>
  <si>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</si>
  <si>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</si>
  <si>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</si>
  <si>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</si>
  <si>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</si>
  <si>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</si>
  <si>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</si>
  <si>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</si>
  <si>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</si>
  <si>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</si>
  <si>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</si>
  <si>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</si>
  <si>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</si>
  <si>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</si>
  <si>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</si>
  <si>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</si>
  <si>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</si>
  <si>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</si>
  <si>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</si>
  <si>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</si>
  <si>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</si>
  <si>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</si>
  <si>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</si>
  <si>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</si>
  <si>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</si>
  <si>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</si>
  <si>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</si>
  <si>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</si>
  <si>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</si>
  <si>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</si>
  <si>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</si>
  <si>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</si>
  <si>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</si>
  <si>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</si>
  <si>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</si>
  <si>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</si>
  <si>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</si>
  <si>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</si>
  <si>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</si>
  <si>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</si>
  <si>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</si>
  <si>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</si>
  <si>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</si>
  <si>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</si>
  <si>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</si>
  <si>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</si>
  <si>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</si>
  <si>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</si>
  <si>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</si>
  <si>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</si>
  <si>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</si>
  <si>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</si>
  <si>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</si>
  <si>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</si>
  <si>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</si>
  <si>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</si>
  <si>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</si>
  <si>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</si>
  <si>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</si>
  <si>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</si>
  <si>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</si>
  <si>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</si>
  <si>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</si>
  <si>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</si>
  <si>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</si>
  <si>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</si>
  <si>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</si>
  <si>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</si>
  <si>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</si>
  <si>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</si>
  <si>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</si>
  <si>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</si>
  <si>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</si>
  <si>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</si>
  <si>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</si>
  <si>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</si>
  <si>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</si>
  <si>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</si>
  <si>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</si>
  <si>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</si>
  <si>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</si>
  <si>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</si>
  <si>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</si>
  <si>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</si>
  <si>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</si>
  <si>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</si>
  <si>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</si>
  <si>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</si>
  <si>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</si>
  <si>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</si>
  <si>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</si>
  <si>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</si>
  <si>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</si>
  <si>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</si>
  <si>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</si>
  <si>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</si>
  <si>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</si>
  <si>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</si>
  <si>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</si>
  <si>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</si>
  <si>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</si>
  <si>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</si>
  <si>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</si>
  <si>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</si>
  <si>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</si>
  <si>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</si>
  <si>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</si>
  <si>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</si>
  <si>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</si>
  <si>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</si>
  <si>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</si>
  <si>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</si>
  <si>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</si>
  <si>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</si>
  <si>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</si>
  <si>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</si>
  <si>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</si>
  <si>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</si>
  <si>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</si>
  <si>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</si>
  <si>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</si>
  <si>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</si>
  <si>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</si>
  <si>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</si>
  <si>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</si>
  <si>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</si>
  <si>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</si>
  <si>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</si>
  <si>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</si>
  <si>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</si>
  <si>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</si>
  <si>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</si>
  <si>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</si>
  <si>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</si>
  <si>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</si>
  <si>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</si>
  <si>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</si>
  <si>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</si>
  <si>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</si>
  <si>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</si>
  <si>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</si>
  <si>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</si>
  <si>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</si>
  <si>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</si>
  <si>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</si>
  <si>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</si>
  <si>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</si>
  <si>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</si>
  <si>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</si>
  <si>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</si>
  <si>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</si>
  <si>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</si>
  <si>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</si>
  <si>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</si>
  <si>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</si>
  <si>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</si>
  <si>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</si>
  <si>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</si>
  <si>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</si>
  <si>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</si>
  <si>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</si>
  <si>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</si>
  <si>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</si>
  <si>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</si>
  <si>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</si>
  <si>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</si>
  <si>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</si>
  <si>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</si>
  <si>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</si>
  <si>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</si>
  <si>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</si>
  <si>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</si>
  <si>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</si>
  <si>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</si>
  <si>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</si>
  <si>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</si>
  <si>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</si>
  <si>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</si>
  <si>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</si>
  <si>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</si>
  <si>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</si>
  <si>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</si>
  <si>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</si>
  <si>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</si>
  <si>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</si>
  <si>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</si>
  <si>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</si>
  <si>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</si>
  <si>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</si>
  <si>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</si>
  <si>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</si>
  <si>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</si>
  <si>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</si>
  <si>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</si>
  <si>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</si>
  <si>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</si>
  <si>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</si>
  <si>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</si>
  <si>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</si>
  <si>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</si>
  <si>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</si>
  <si>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</si>
  <si>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</si>
  <si>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</si>
  <si>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</si>
  <si>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</si>
  <si>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</si>
  <si>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</si>
  <si>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</si>
  <si>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</si>
  <si>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</si>
  <si>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</si>
  <si>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</si>
  <si>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</si>
  <si>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</si>
  <si>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</si>
  <si>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</si>
  <si>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</si>
  <si>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</si>
  <si>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</si>
  <si>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</si>
  <si>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</si>
  <si>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</si>
  <si>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</si>
  <si>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</si>
  <si>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</si>
  <si>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</si>
  <si>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</si>
  <si>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</si>
  <si>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</si>
  <si>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</si>
  <si>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</si>
  <si>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</si>
  <si>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</si>
  <si>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</si>
  <si>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</si>
  <si>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</si>
  <si>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</si>
  <si>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</si>
  <si>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</si>
  <si>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</si>
  <si>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</si>
  <si>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</si>
  <si>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</si>
  <si>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</si>
  <si>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</si>
  <si>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</si>
  <si>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</si>
  <si>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</si>
  <si>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</si>
  <si>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</si>
  <si>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</si>
  <si>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</si>
  <si>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</si>
  <si>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</si>
  <si>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</si>
  <si>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</si>
  <si>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</si>
  <si>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</si>
  <si>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</si>
  <si>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</si>
  <si>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</si>
  <si>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</si>
  <si>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</si>
  <si>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</si>
  <si>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</si>
  <si>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</si>
  <si>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</si>
  <si>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</si>
  <si>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</si>
  <si>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</si>
  <si>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</si>
  <si>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</si>
  <si>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</si>
  <si>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</si>
  <si>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</si>
  <si>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</si>
  <si>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</si>
  <si>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</si>
  <si>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</si>
  <si>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</si>
  <si>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</si>
  <si>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</si>
  <si>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</si>
  <si>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</si>
  <si>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</si>
  <si>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</si>
  <si>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</si>
  <si>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</si>
  <si>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</si>
  <si>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</si>
  <si>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</si>
  <si>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</si>
  <si>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</si>
  <si>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</si>
  <si>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</si>
  <si>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</si>
  <si>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</si>
  <si>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</si>
  <si>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</si>
  <si>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</si>
  <si>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</si>
  <si>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</si>
  <si>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</si>
  <si>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</si>
  <si>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</si>
  <si>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</si>
  <si>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</si>
  <si>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</si>
  <si>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</si>
  <si>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</si>
  <si>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</si>
  <si>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</si>
  <si>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</si>
  <si>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</si>
  <si>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</si>
  <si>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</si>
  <si>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</si>
  <si>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</si>
  <si>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</si>
  <si>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</si>
  <si>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</si>
  <si>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</si>
  <si>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</si>
  <si>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</si>
  <si>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</si>
  <si>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</si>
  <si>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</si>
  <si>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</si>
  <si>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</si>
  <si>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</si>
  <si>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</si>
  <si>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</si>
  <si>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</si>
  <si>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</si>
  <si>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</si>
  <si>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</si>
  <si>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</si>
  <si>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</si>
  <si>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</si>
  <si>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</si>
  <si>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</si>
  <si>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</si>
  <si>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</si>
  <si>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</si>
  <si>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</si>
  <si>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</si>
  <si>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</si>
  <si>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</si>
  <si>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</si>
  <si>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</si>
  <si>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</si>
  <si>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</si>
  <si>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</si>
  <si>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</si>
  <si>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</si>
  <si>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</si>
  <si>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</si>
  <si>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</si>
  <si>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</si>
  <si>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</si>
  <si>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</si>
  <si>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</si>
  <si>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</si>
  <si>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</si>
  <si>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</si>
  <si>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</si>
  <si>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</si>
  <si>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</si>
  <si>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</si>
  <si>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</si>
  <si>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</si>
  <si>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</si>
  <si>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</si>
  <si>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</si>
  <si>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</si>
  <si>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</si>
  <si>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</si>
  <si>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</si>
  <si>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</si>
  <si>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</si>
  <si>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</si>
  <si>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</si>
  <si>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</si>
  <si>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</si>
  <si>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</si>
  <si>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</si>
  <si>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</si>
  <si>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</si>
  <si>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</si>
  <si>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</si>
  <si>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</si>
  <si>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</si>
  <si>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</si>
  <si>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</si>
  <si>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</si>
  <si>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</si>
  <si>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</si>
  <si>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</si>
  <si>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</si>
  <si>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</si>
  <si>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</si>
  <si>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</si>
  <si>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</si>
  <si>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</si>
  <si>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</si>
  <si>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</si>
  <si>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</si>
  <si>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</si>
  <si>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</si>
  <si>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</si>
  <si>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</si>
  <si>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</si>
  <si>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</si>
  <si>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</si>
  <si>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</si>
  <si>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</si>
  <si>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</si>
  <si>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</si>
  <si>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</si>
  <si>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</si>
  <si>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</si>
  <si>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</si>
  <si>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</si>
  <si>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</si>
  <si>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</si>
  <si>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</si>
  <si>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</si>
  <si>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</si>
  <si>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</si>
  <si>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</si>
  <si>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</si>
  <si>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</si>
  <si>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</si>
  <si>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</si>
  <si>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</si>
  <si>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</si>
  <si>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</si>
  <si>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</si>
  <si>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</si>
  <si>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</si>
  <si>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</si>
  <si>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</si>
  <si>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</si>
  <si>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</si>
  <si>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</si>
  <si>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</si>
  <si>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</si>
  <si>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</si>
  <si>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</si>
  <si>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</si>
  <si>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</si>
  <si>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</si>
  <si>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</si>
  <si>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</si>
  <si>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</si>
  <si>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</si>
  <si>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</si>
  <si>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</si>
  <si>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</si>
  <si>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</si>
  <si>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</si>
  <si>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</si>
  <si>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</si>
  <si>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</si>
  <si>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</si>
  <si>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</si>
  <si>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</si>
  <si>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</si>
  <si>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</si>
  <si>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</si>
  <si>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</si>
  <si>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</si>
  <si>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</si>
  <si>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</si>
  <si>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</si>
  <si>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</si>
  <si>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</si>
  <si>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</si>
  <si>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</si>
  <si>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</si>
  <si>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</si>
  <si>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</si>
  <si>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</si>
  <si>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</si>
  <si>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</si>
  <si>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</si>
  <si>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</si>
  <si>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</si>
  <si>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</si>
  <si>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</si>
  <si>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</si>
  <si>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</si>
  <si>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</si>
  <si>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</si>
  <si>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</si>
  <si>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</si>
  <si>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</si>
  <si>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</si>
  <si>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</si>
  <si>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</si>
  <si>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</si>
  <si>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</si>
  <si>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</si>
  <si>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</si>
  <si>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</si>
  <si>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</si>
  <si>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</si>
  <si>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</si>
  <si>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</si>
  <si>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</si>
  <si>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</si>
  <si>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</si>
  <si>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</si>
  <si>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</si>
  <si>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</si>
  <si>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</si>
  <si>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</si>
  <si>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</si>
  <si>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</si>
  <si>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</si>
  <si>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</si>
  <si>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</si>
  <si>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</si>
  <si>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</si>
  <si>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</si>
  <si>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</si>
  <si>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</si>
  <si>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</si>
  <si>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</si>
  <si>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</si>
  <si>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</si>
  <si>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</si>
  <si>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</si>
  <si>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</si>
  <si>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</si>
  <si>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</si>
  <si>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</si>
  <si>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</si>
  <si>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</si>
  <si>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</si>
  <si>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</si>
  <si>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</si>
  <si>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</si>
  <si>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</si>
  <si>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</si>
  <si>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</si>
  <si>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</si>
  <si>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</si>
  <si>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</si>
  <si>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</si>
  <si>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</si>
  <si>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</si>
  <si>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</si>
  <si>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</si>
  <si>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</si>
  <si>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</si>
  <si>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</si>
  <si>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</si>
  <si>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</si>
  <si>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</si>
  <si>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</si>
  <si>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</si>
  <si>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</si>
  <si>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</si>
  <si>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</si>
  <si>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</si>
  <si>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</si>
  <si>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</si>
  <si>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</si>
  <si>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</si>
  <si>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</si>
  <si>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</si>
  <si>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</si>
  <si>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</si>
  <si>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</si>
  <si>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</si>
  <si>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</si>
  <si>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</si>
  <si>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</si>
  <si>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</si>
  <si>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</si>
  <si>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</si>
  <si>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</si>
  <si>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</si>
  <si>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</si>
  <si>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</si>
  <si>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</si>
  <si>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</si>
  <si>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</si>
  <si>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</si>
  <si>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</si>
  <si>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</si>
  <si>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</si>
  <si>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</si>
  <si>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</si>
  <si>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</si>
  <si>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</si>
  <si>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</si>
  <si>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</si>
  <si>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</si>
  <si>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</si>
  <si>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</si>
  <si>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</si>
  <si>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</si>
  <si>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</si>
  <si>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</si>
  <si>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</si>
  <si>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</si>
  <si>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</si>
  <si>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</si>
  <si>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</si>
  <si>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</si>
  <si>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</si>
  <si>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</si>
  <si>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</si>
  <si>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</si>
  <si>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</si>
  <si>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</si>
  <si>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</si>
  <si>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</si>
  <si>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</si>
  <si>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</si>
  <si>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</si>
  <si>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</si>
  <si>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</si>
  <si>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</si>
  <si>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</si>
  <si>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</si>
  <si>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</si>
  <si>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</si>
  <si>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</si>
  <si>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</si>
  <si>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</si>
  <si>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</si>
  <si>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</si>
  <si>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</si>
  <si>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</si>
  <si>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</si>
  <si>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</si>
  <si>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</si>
  <si>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</si>
  <si>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</si>
  <si>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</si>
  <si>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</si>
  <si>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</si>
  <si>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</si>
  <si>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</si>
  <si>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</si>
  <si>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</si>
  <si>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</si>
  <si>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</si>
  <si>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</si>
  <si>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</si>
  <si>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</si>
  <si>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</si>
  <si>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</si>
  <si>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</si>
  <si>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</si>
  <si>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</si>
  <si>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</si>
  <si>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</si>
  <si>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</si>
  <si>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</si>
  <si>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</si>
  <si>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</si>
  <si>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</si>
  <si>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</si>
  <si>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</si>
  <si>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</si>
  <si>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</si>
  <si>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</si>
  <si>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</si>
  <si>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</si>
  <si>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</si>
  <si>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</si>
  <si>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</si>
  <si>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</si>
  <si>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</si>
  <si>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</si>
  <si>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</si>
  <si>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</si>
  <si>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</si>
  <si>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</si>
  <si>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</si>
  <si>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</si>
  <si>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</si>
  <si>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</si>
  <si>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</si>
  <si>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</si>
  <si>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</si>
  <si>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</si>
  <si>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</si>
  <si>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</si>
  <si>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</si>
  <si>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</si>
  <si>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</si>
  <si>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</si>
  <si>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</si>
  <si>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</si>
  <si>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</si>
  <si>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</si>
  <si>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</si>
  <si>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</si>
  <si>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</si>
  <si>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</si>
  <si>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</si>
  <si>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</si>
  <si>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</si>
  <si>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</si>
  <si>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</si>
  <si>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</si>
  <si>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</si>
  <si>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</si>
  <si>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</si>
  <si>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</si>
  <si>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</si>
  <si>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</si>
  <si>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</si>
  <si>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</si>
  <si>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</si>
  <si>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</si>
  <si>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</si>
  <si>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</si>
  <si>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</si>
  <si>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</si>
  <si>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</si>
  <si>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</si>
  <si>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</si>
  <si>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</si>
  <si>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</si>
  <si>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</si>
  <si>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</si>
  <si>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</si>
  <si>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</si>
  <si>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</si>
  <si>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</si>
  <si>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</si>
  <si>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</si>
  <si>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</si>
  <si>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</si>
  <si>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</si>
  <si>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</si>
  <si>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</si>
  <si>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</si>
  <si>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</si>
  <si>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</si>
  <si>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</si>
  <si>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</si>
  <si>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</si>
  <si>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</si>
  <si>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</si>
  <si>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</si>
  <si>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</si>
  <si>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</si>
  <si>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</si>
  <si>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</si>
  <si>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</si>
  <si>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</si>
  <si>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</si>
  <si>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</si>
  <si>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</si>
  <si>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</si>
  <si>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</si>
  <si>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</si>
  <si>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</si>
  <si>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</si>
  <si>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</si>
  <si>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</si>
  <si>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</si>
  <si>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</si>
  <si>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</si>
  <si>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</si>
  <si>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</si>
  <si>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</si>
  <si>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</si>
  <si>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</si>
  <si>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</si>
  <si>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</si>
  <si>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</si>
  <si>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</si>
  <si>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</si>
  <si>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</si>
  <si>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</si>
  <si>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</si>
  <si>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</si>
  <si>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</si>
  <si>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</si>
  <si>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</si>
  <si>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</si>
  <si>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</si>
  <si>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</si>
  <si>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</si>
  <si>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</si>
  <si>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</si>
  <si>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</si>
  <si>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</si>
  <si>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</si>
  <si>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</si>
  <si>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</si>
  <si>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</si>
  <si>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</si>
  <si>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</si>
  <si>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</si>
  <si>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</si>
  <si>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</si>
  <si>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</si>
  <si>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</si>
  <si>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</si>
  <si>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</si>
  <si>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</si>
  <si>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</si>
  <si>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</si>
  <si>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</si>
  <si>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</si>
  <si>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</si>
  <si>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</si>
  <si>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</si>
  <si>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</si>
  <si>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</si>
  <si>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</si>
  <si>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</si>
  <si>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</si>
  <si>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</si>
  <si>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</si>
  <si>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</si>
  <si>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</si>
  <si>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</si>
  <si>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</si>
  <si>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</si>
  <si>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</si>
  <si>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</si>
  <si>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</si>
  <si>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</si>
  <si>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</si>
  <si>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</si>
  <si>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</si>
  <si>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</si>
  <si>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</si>
  <si>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</si>
  <si>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</si>
  <si>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</si>
  <si>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</si>
  <si>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</si>
  <si>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</si>
  <si>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</si>
  <si>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</si>
  <si>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</si>
  <si>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</si>
  <si>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</si>
  <si>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</si>
  <si>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</si>
  <si>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</si>
  <si>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</si>
  <si>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</si>
  <si>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</si>
  <si>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</si>
  <si>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</si>
  <si>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</si>
  <si>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</si>
  <si>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</si>
  <si>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</si>
  <si>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</si>
  <si>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</si>
  <si>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</si>
  <si>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</si>
  <si>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</si>
  <si>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</si>
  <si>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</si>
  <si>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</si>
  <si>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</si>
  <si>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</si>
  <si>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</si>
  <si>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</si>
  <si>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</si>
  <si>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</si>
  <si>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</si>
  <si>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</si>
  <si>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</si>
  <si>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</si>
  <si>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</si>
  <si>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</si>
  <si>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</si>
  <si>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</si>
  <si>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</si>
  <si>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</si>
  <si>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</si>
  <si>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</si>
  <si>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</si>
  <si>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</si>
  <si>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</si>
  <si>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</si>
  <si>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</si>
  <si>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</si>
  <si>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</si>
  <si>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</si>
  <si>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</si>
  <si>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</si>
  <si>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</si>
  <si>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</si>
  <si>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</si>
  <si>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</si>
  <si>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</si>
  <si>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</si>
  <si>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</si>
  <si>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</si>
  <si>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</si>
  <si>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</si>
  <si>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</si>
  <si>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</si>
  <si>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</si>
  <si>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</si>
  <si>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</si>
  <si>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</si>
  <si>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</si>
  <si>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</si>
  <si>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</si>
  <si>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</si>
  <si>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</si>
  <si>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</si>
  <si>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</si>
  <si>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</si>
  <si>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</si>
  <si>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</si>
  <si>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</si>
  <si>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</si>
  <si>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</si>
  <si>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</si>
  <si>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</si>
  <si>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</si>
  <si>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</si>
  <si>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</si>
  <si>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</si>
  <si>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</si>
  <si>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</si>
  <si>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</si>
  <si>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</si>
  <si>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</si>
  <si>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</si>
  <si>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</si>
  <si>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</si>
  <si>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</si>
  <si>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</si>
  <si>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</si>
  <si>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</si>
  <si>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</si>
  <si>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</si>
  <si>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</si>
  <si>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</si>
  <si>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</si>
  <si>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</si>
  <si>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</si>
  <si>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</si>
  <si>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</si>
  <si>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</si>
  <si>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</si>
  <si>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</si>
  <si>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</si>
  <si>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</si>
  <si>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</si>
  <si>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</si>
  <si>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</si>
  <si>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</si>
  <si>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</si>
  <si>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</si>
  <si>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</si>
  <si>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</si>
  <si>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</si>
  <si>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</si>
  <si>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</si>
  <si>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</si>
  <si>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</si>
  <si>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</si>
  <si>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</si>
  <si>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</si>
  <si>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</si>
  <si>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</si>
  <si>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</si>
  <si>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</si>
  <si>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</si>
  <si>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</si>
  <si>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</si>
  <si>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</si>
  <si>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</si>
  <si>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</si>
  <si>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</si>
  <si>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</si>
  <si>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</si>
  <si>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</si>
  <si>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</si>
  <si>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</si>
  <si>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</si>
  <si>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</si>
  <si>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</si>
  <si>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</si>
  <si>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</si>
  <si>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</si>
  <si>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</si>
  <si>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</si>
  <si>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</si>
  <si>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</si>
  <si>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</si>
  <si>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</si>
  <si>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</si>
  <si>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</si>
  <si>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</si>
  <si>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</si>
  <si>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</si>
  <si>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</si>
  <si>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</si>
  <si>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</si>
  <si>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</si>
  <si>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</si>
  <si>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</si>
  <si>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</si>
  <si>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</si>
  <si>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</si>
  <si>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</si>
  <si>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</si>
  <si>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</si>
  <si>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</si>
  <si>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</si>
  <si>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</si>
  <si>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</si>
  <si>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</si>
  <si>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</si>
  <si>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</si>
  <si>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</si>
  <si>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</si>
  <si>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</si>
  <si>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</si>
  <si>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</si>
  <si>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</si>
  <si>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</si>
  <si>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</si>
  <si>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</si>
  <si>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</si>
  <si>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</si>
  <si>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</si>
  <si>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</si>
  <si>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</si>
  <si>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</si>
  <si>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</si>
  <si>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</si>
  <si>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</si>
  <si>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</si>
  <si>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</si>
  <si>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</si>
  <si>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</si>
  <si>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</si>
  <si>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</si>
  <si>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</si>
  <si>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</si>
  <si>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</si>
  <si>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</si>
  <si>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</si>
  <si>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</si>
  <si>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</si>
  <si>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</si>
  <si>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</si>
  <si>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</si>
  <si>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</si>
  <si>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</si>
  <si>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</si>
  <si>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</si>
  <si>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</si>
  <si>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</si>
  <si>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</si>
  <si>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</si>
  <si>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</si>
  <si>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</si>
  <si>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</si>
  <si>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</si>
  <si>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</si>
  <si>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</si>
  <si>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</si>
  <si>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</si>
  <si>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</si>
  <si>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</si>
  <si>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</si>
  <si>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</si>
  <si>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</si>
  <si>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</si>
  <si>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</si>
  <si>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</si>
  <si>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</si>
  <si>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</si>
  <si>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</si>
  <si>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</si>
  <si>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</si>
  <si>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</si>
  <si>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</si>
  <si>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</si>
  <si>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</si>
  <si>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</si>
  <si>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</si>
  <si>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</si>
  <si>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</si>
  <si>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</si>
  <si>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</si>
  <si>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</si>
  <si>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</si>
  <si>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</si>
  <si>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</si>
  <si>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</si>
  <si>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</si>
  <si>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</si>
  <si>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</si>
  <si>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</si>
  <si>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</si>
  <si>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</si>
  <si>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</si>
  <si>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</si>
  <si>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</si>
  <si>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</si>
  <si>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</si>
  <si>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</si>
  <si>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</si>
  <si>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</si>
  <si>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</si>
  <si>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</si>
  <si>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</si>
  <si>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</si>
  <si>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</si>
  <si>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</si>
  <si>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</si>
  <si>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</si>
  <si>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</si>
  <si>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</si>
  <si>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</si>
  <si>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</si>
  <si>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</si>
  <si>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</si>
  <si>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</si>
  <si>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</si>
  <si>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</si>
  <si>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</si>
  <si>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</si>
  <si>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</si>
  <si>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</si>
  <si>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</si>
  <si>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</si>
  <si>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</si>
  <si>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</si>
  <si>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</si>
  <si>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</si>
  <si>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</si>
  <si>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</si>
  <si>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</si>
  <si>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</si>
  <si>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</si>
  <si>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</si>
  <si>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</si>
  <si>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</si>
  <si>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</si>
  <si>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</si>
  <si>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</si>
  <si>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</si>
  <si>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</si>
  <si>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</si>
  <si>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</si>
  <si>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</si>
  <si>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</si>
  <si>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</si>
  <si>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</si>
  <si>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</si>
  <si>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</si>
  <si>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</si>
  <si>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</si>
  <si>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</si>
  <si>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</si>
  <si>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</si>
  <si>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</si>
  <si>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</si>
  <si>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</si>
  <si>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</si>
  <si>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</si>
  <si>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</si>
  <si>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</si>
  <si>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</si>
  <si>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</si>
  <si>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</si>
  <si>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</si>
  <si>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</si>
  <si>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</si>
  <si>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</si>
  <si>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</si>
  <si>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</si>
  <si>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</si>
  <si>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</si>
  <si>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</si>
  <si>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</si>
  <si>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</si>
  <si>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</si>
  <si>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</si>
  <si>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</si>
  <si>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</si>
  <si>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</si>
  <si>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</si>
  <si>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</si>
  <si>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</si>
  <si>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</si>
  <si>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</si>
  <si>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</si>
  <si>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</si>
  <si>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</si>
  <si>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</si>
  <si>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</si>
  <si>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</si>
  <si>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</si>
  <si>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</si>
  <si>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</si>
  <si>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</si>
  <si>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</si>
  <si>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</si>
  <si>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</si>
  <si>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</si>
  <si>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</si>
  <si>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</si>
  <si>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</si>
  <si>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</si>
  <si>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</si>
  <si>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</si>
  <si>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</si>
  <si>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</si>
  <si>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</si>
  <si>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</si>
  <si>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</si>
  <si>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</si>
  <si>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</si>
  <si>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</si>
  <si>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</si>
  <si>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</si>
  <si>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</si>
  <si>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</si>
  <si>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</si>
  <si>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</si>
  <si>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</si>
  <si>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</si>
  <si>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</si>
  <si>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</si>
  <si>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</si>
  <si>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</si>
  <si>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</si>
  <si>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</si>
  <si>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</si>
  <si>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</si>
  <si>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</si>
  <si>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</si>
  <si>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</si>
  <si>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</si>
  <si>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</si>
  <si>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</si>
  <si>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</si>
  <si>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</si>
  <si>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</si>
  <si>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</si>
  <si>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</si>
  <si>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</si>
  <si>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</si>
  <si>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</si>
  <si>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</si>
  <si>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</si>
  <si>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</si>
  <si>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</si>
  <si>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</si>
  <si>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</si>
  <si>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</si>
  <si>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</si>
  <si>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</si>
  <si>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</si>
  <si>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</si>
  <si>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</si>
  <si>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</si>
  <si>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</si>
  <si>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</si>
  <si>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</si>
  <si>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</si>
  <si>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</si>
  <si>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</si>
  <si>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</si>
  <si>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</si>
  <si>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</si>
  <si>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</si>
  <si>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</si>
  <si>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</si>
  <si>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</si>
  <si>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</si>
  <si>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</si>
  <si>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</si>
  <si>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</si>
  <si>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</si>
  <si>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</si>
  <si>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</si>
  <si>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</si>
  <si>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</si>
  <si>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</si>
  <si>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</si>
  <si>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</si>
  <si>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</si>
  <si>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</si>
  <si>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</si>
  <si>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</si>
  <si>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</si>
  <si>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</si>
  <si>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</si>
  <si>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</si>
  <si>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</si>
  <si>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</si>
  <si>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</si>
  <si>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</si>
  <si>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</si>
  <si>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</si>
  <si>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</si>
  <si>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</si>
  <si>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</si>
  <si>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</si>
  <si>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</si>
  <si>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</si>
  <si>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</si>
  <si>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</si>
  <si>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</si>
  <si>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</si>
  <si>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</si>
  <si>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</si>
  <si>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</si>
  <si>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</si>
  <si>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</si>
  <si>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</si>
  <si>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</si>
  <si>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</si>
  <si>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</si>
  <si>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</si>
  <si>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</si>
  <si>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</si>
  <si>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</si>
  <si>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</si>
  <si>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</si>
  <si>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</si>
  <si>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</si>
  <si>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</si>
  <si>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</si>
  <si>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</si>
  <si>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</si>
  <si>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</si>
  <si>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</si>
  <si>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</si>
  <si>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</si>
  <si>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</si>
  <si>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</si>
  <si>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</si>
  <si>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</si>
  <si>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</si>
  <si>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</si>
  <si>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</si>
  <si>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</si>
  <si>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</si>
  <si>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</si>
  <si>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</si>
  <si>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</si>
  <si>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</si>
  <si>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</si>
  <si>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</si>
  <si>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</si>
  <si>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</si>
  <si>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</si>
  <si>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</si>
  <si>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</si>
  <si>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</si>
  <si>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</si>
  <si>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</si>
  <si>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</si>
  <si>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</si>
  <si>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</si>
  <si>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</si>
  <si>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</si>
  <si>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</si>
  <si>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</si>
  <si>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</si>
  <si>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</si>
  <si>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</si>
  <si>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</si>
  <si>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</si>
  <si>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</si>
  <si>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</si>
  <si>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</si>
  <si>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</si>
  <si>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</si>
  <si>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</si>
  <si>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</si>
  <si>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</si>
  <si>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</si>
  <si>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</si>
  <si>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</si>
  <si>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</si>
  <si>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</si>
  <si>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</si>
  <si>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</si>
  <si>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</si>
  <si>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</si>
  <si>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</si>
  <si>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</si>
  <si>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</si>
  <si>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</si>
  <si>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</si>
  <si>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</si>
  <si>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</si>
  <si>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</si>
  <si>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</si>
  <si>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</si>
  <si>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</si>
  <si>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</si>
  <si>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</si>
  <si>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</si>
  <si>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</si>
  <si>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</si>
  <si>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</si>
  <si>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</si>
  <si>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</si>
  <si>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</si>
  <si>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</si>
  <si>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</si>
  <si>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</si>
  <si>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</si>
  <si>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</si>
  <si>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</si>
  <si>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</si>
  <si>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</si>
  <si>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</si>
  <si>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</si>
  <si>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</si>
  <si>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</si>
  <si>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</si>
  <si>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</si>
  <si>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</si>
  <si>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</si>
  <si>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</si>
  <si>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</si>
  <si>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</si>
  <si>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</si>
  <si>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</si>
  <si>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</si>
  <si>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</si>
  <si>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</si>
  <si>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</si>
  <si>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</si>
  <si>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</si>
  <si>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</si>
  <si>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</si>
  <si>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</si>
  <si>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</si>
  <si>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</si>
  <si>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</si>
  <si>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</si>
  <si>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</si>
  <si>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</si>
  <si>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</si>
  <si>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</si>
  <si>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</si>
  <si>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</si>
  <si>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</si>
  <si>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</si>
  <si>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</si>
  <si>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</si>
  <si>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</si>
  <si>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</si>
  <si>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</si>
  <si>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</si>
  <si>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</si>
  <si>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</si>
  <si>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</si>
  <si>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</si>
  <si>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</si>
  <si>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</si>
  <si>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</si>
  <si>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</si>
  <si>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</si>
  <si>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</si>
  <si>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</si>
  <si>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</si>
  <si>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</si>
  <si>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</si>
  <si>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</si>
  <si>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</si>
  <si>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</si>
  <si>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</si>
  <si>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</si>
  <si>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</si>
  <si>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</si>
  <si>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</si>
  <si>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</si>
  <si>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</si>
  <si>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</si>
  <si>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</si>
  <si>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</si>
  <si>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</si>
  <si>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</si>
  <si>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</si>
  <si>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</si>
  <si>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</si>
  <si>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</si>
  <si>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</si>
  <si>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</si>
  <si>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</si>
  <si>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</si>
  <si>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</si>
  <si>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</si>
  <si>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</si>
  <si>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</si>
  <si>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</si>
  <si>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</si>
  <si>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</si>
  <si>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</si>
  <si>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</si>
  <si>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</si>
  <si>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</si>
  <si>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</si>
  <si>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</si>
  <si>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</si>
  <si>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</si>
  <si>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</si>
  <si>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</si>
  <si>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</si>
  <si>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</si>
  <si>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</si>
  <si>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</si>
  <si>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</si>
  <si>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</si>
  <si>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</si>
  <si>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</si>
  <si>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</si>
  <si>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</si>
  <si>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</si>
  <si>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</si>
  <si>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</si>
  <si>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</si>
  <si>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</si>
  <si>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</si>
  <si>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</si>
  <si>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</si>
  <si>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</si>
  <si>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</si>
  <si>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</si>
  <si>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</si>
  <si>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</si>
  <si>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</si>
  <si>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</si>
  <si>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</si>
  <si>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</si>
  <si>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</si>
  <si>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</si>
  <si>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</si>
  <si>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</si>
  <si>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</si>
  <si>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</si>
  <si>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</si>
  <si>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</si>
  <si>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</si>
  <si>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</si>
  <si>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</si>
  <si>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</si>
  <si>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</si>
  <si>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</si>
  <si>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</si>
  <si>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</si>
  <si>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</si>
  <si>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</si>
  <si>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</si>
  <si>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</si>
  <si>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</si>
  <si>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</si>
  <si>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</si>
  <si>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</si>
  <si>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</si>
  <si>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</si>
  <si>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</si>
  <si>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</si>
  <si>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</si>
  <si>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</si>
  <si>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</si>
  <si>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</si>
  <si>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</si>
  <si>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</si>
  <si>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</si>
  <si>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</si>
  <si>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</si>
  <si>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</si>
  <si>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</si>
  <si>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</si>
  <si>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</si>
  <si>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</si>
  <si>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</si>
  <si>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</si>
  <si>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</si>
  <si>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</si>
  <si>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</si>
  <si>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</si>
  <si>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</si>
  <si>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</si>
  <si>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</si>
  <si>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</si>
  <si>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</si>
  <si>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</si>
  <si>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</si>
  <si>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</si>
  <si>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</si>
  <si>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</si>
  <si>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</si>
  <si>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</si>
  <si>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</si>
  <si>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</si>
  <si>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</si>
  <si>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</si>
  <si>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</si>
  <si>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</si>
  <si>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</si>
  <si>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</si>
  <si>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</si>
  <si>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</si>
  <si>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</si>
  <si>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</si>
  <si>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</si>
  <si>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</si>
  <si>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</si>
  <si>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</si>
  <si>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</si>
  <si>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</si>
  <si>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</si>
  <si>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</si>
  <si>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</si>
  <si>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</si>
  <si>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</si>
  <si>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</si>
  <si>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</si>
  <si>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</si>
  <si>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</si>
  <si>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</si>
  <si>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</si>
  <si>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</si>
  <si>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</si>
  <si>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</si>
  <si>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</si>
  <si>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</si>
  <si>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</si>
  <si>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</si>
  <si>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</si>
  <si>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</si>
  <si>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</si>
  <si>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</si>
  <si>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</si>
  <si>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</si>
  <si>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</si>
  <si>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</si>
  <si>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</si>
  <si>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</si>
  <si>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</si>
  <si>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</si>
  <si>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</si>
  <si>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</si>
  <si>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</si>
  <si>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</si>
  <si>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</si>
  <si>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</si>
  <si>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</si>
  <si>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</si>
  <si>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</si>
  <si>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</si>
  <si>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</si>
  <si>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</si>
  <si>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</si>
  <si>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</si>
  <si>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</si>
  <si>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</si>
  <si>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</si>
  <si>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</si>
  <si>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</si>
  <si>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</si>
  <si>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</si>
  <si>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</si>
  <si>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</si>
  <si>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</si>
  <si>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</si>
  <si>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</si>
  <si>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</si>
  <si>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</si>
  <si>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</si>
  <si>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</si>
  <si>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</si>
  <si>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</si>
  <si>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</si>
  <si>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</si>
  <si>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</si>
  <si>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</si>
  <si>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</si>
  <si>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</si>
  <si>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</si>
  <si>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</si>
  <si>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</si>
  <si>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</si>
  <si>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</si>
  <si>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</si>
  <si>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</si>
  <si>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</si>
  <si>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</si>
  <si>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</si>
  <si>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</si>
  <si>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</si>
  <si>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</si>
  <si>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</si>
  <si>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</si>
  <si>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</si>
  <si>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</si>
  <si>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</si>
  <si>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</si>
  <si>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</si>
  <si>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</si>
  <si>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</si>
  <si>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</si>
  <si>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</si>
  <si>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</si>
  <si>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</si>
  <si>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</si>
  <si>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</si>
  <si>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</si>
  <si>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</si>
  <si>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</si>
  <si>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</si>
  <si>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</si>
  <si>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</si>
  <si>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</si>
  <si>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</si>
  <si>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</si>
  <si>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</si>
  <si>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</si>
  <si>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</si>
  <si>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</si>
  <si>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</si>
  <si>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</si>
  <si>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</si>
  <si>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</si>
  <si>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</si>
  <si>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</si>
  <si>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</si>
  <si>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</si>
  <si>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</si>
  <si>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</si>
  <si>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</si>
  <si>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</si>
  <si>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</si>
  <si>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</si>
  <si>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</si>
  <si>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</si>
  <si>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</si>
  <si>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</si>
  <si>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</si>
  <si>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</si>
  <si>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</si>
  <si>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</si>
  <si>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</si>
  <si>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</si>
  <si>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</si>
  <si>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</si>
  <si>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</si>
  <si>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</si>
  <si>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</si>
  <si>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</si>
  <si>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</si>
  <si>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</si>
  <si>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</si>
  <si>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</si>
  <si>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</si>
  <si>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</si>
  <si>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</si>
  <si>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</si>
  <si>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</si>
  <si>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</si>
  <si>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</si>
  <si>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</si>
  <si>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</si>
  <si>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</si>
  <si>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</si>
  <si>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</si>
  <si>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</si>
  <si>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</si>
  <si>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</si>
  <si>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</si>
  <si>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</si>
  <si>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</si>
  <si>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</si>
  <si>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</si>
  <si>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</si>
  <si>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</si>
  <si>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</si>
  <si>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</si>
  <si>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</si>
  <si>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</si>
  <si>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</si>
  <si>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</si>
  <si>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</si>
  <si>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</si>
  <si>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</si>
  <si>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</si>
  <si>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</si>
  <si>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</si>
  <si>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</si>
  <si>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</si>
  <si>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</si>
  <si>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</si>
  <si>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</si>
  <si>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</si>
  <si>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</si>
  <si>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</si>
  <si>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</si>
  <si>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</si>
  <si>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</si>
  <si>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</si>
  <si>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</si>
  <si>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</si>
  <si>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</si>
  <si>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</si>
  <si>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</si>
  <si>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</si>
  <si>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</si>
  <si>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</si>
  <si>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</si>
  <si>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</si>
  <si>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</si>
  <si>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</si>
  <si>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</si>
  <si>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</si>
  <si>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</si>
  <si>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</si>
  <si>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</si>
  <si>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</si>
  <si>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</si>
  <si>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</si>
  <si>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</si>
  <si>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</si>
  <si>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</si>
  <si>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</si>
  <si>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</si>
  <si>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</si>
  <si>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</si>
  <si>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</si>
  <si>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</si>
  <si>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</si>
  <si>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</si>
  <si>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</si>
  <si>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</si>
  <si>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</si>
  <si>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</si>
  <si>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</si>
  <si>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</si>
  <si>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</si>
  <si>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</si>
  <si>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</si>
  <si>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</si>
  <si>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</si>
  <si>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</si>
  <si>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</si>
  <si>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</si>
  <si>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</si>
  <si>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</si>
  <si>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</si>
  <si>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</si>
  <si>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</si>
  <si>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</si>
  <si>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</si>
  <si>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</si>
  <si>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</si>
  <si>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</si>
  <si>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</si>
  <si>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</si>
  <si>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</si>
  <si>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</si>
  <si>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</si>
  <si>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</si>
  <si>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</si>
  <si>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</si>
  <si>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</si>
  <si>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</si>
  <si>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</si>
  <si>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</si>
  <si>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</si>
  <si>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</si>
  <si>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</si>
  <si>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</si>
  <si>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</si>
  <si>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</si>
  <si>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</si>
  <si>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</si>
  <si>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</si>
  <si>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</si>
  <si>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</si>
  <si>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</si>
  <si>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</si>
  <si>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</si>
  <si>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</si>
  <si>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</si>
  <si>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</si>
  <si>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</si>
  <si>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</si>
  <si>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</si>
  <si>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</si>
  <si>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</si>
  <si>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</si>
  <si>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</si>
  <si>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</si>
  <si>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</si>
  <si>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</si>
  <si>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</si>
  <si>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</si>
  <si>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</si>
  <si>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</si>
  <si>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</si>
  <si>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</si>
  <si>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</si>
  <si>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</si>
  <si>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</si>
  <si>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</si>
  <si>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</si>
  <si>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</si>
  <si>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</si>
  <si>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</si>
  <si>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</si>
  <si>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</si>
  <si>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</si>
  <si>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</si>
  <si>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</si>
  <si>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</si>
  <si>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</si>
  <si>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</si>
  <si>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</si>
  <si>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</si>
  <si>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</si>
  <si>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</si>
  <si>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</si>
  <si>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</si>
  <si>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</si>
  <si>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</si>
  <si>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</si>
  <si>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</si>
  <si>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</si>
  <si>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</si>
  <si>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</si>
  <si>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</si>
  <si>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</si>
  <si>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</si>
  <si>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</si>
  <si>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</si>
  <si>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</si>
  <si>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</si>
  <si>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</si>
  <si>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</si>
  <si>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</si>
  <si>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</si>
  <si>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</si>
  <si>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</si>
  <si>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</si>
  <si>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</si>
  <si>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</si>
  <si>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</si>
  <si>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</si>
  <si>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</si>
  <si>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</si>
  <si>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</si>
  <si>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</si>
  <si>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</si>
  <si>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</si>
  <si>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</si>
  <si>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</si>
  <si>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</si>
  <si>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</si>
  <si>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</si>
  <si>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</si>
  <si>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</si>
  <si>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</si>
  <si>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</si>
  <si>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</si>
  <si>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</si>
  <si>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</si>
  <si>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</si>
  <si>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</si>
  <si>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</si>
  <si>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</si>
  <si>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</si>
  <si>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</si>
  <si>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</si>
  <si>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</si>
  <si>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</si>
  <si>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</si>
  <si>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</si>
  <si>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</si>
  <si>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</si>
  <si>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</si>
  <si>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</si>
  <si>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</si>
  <si>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</si>
  <si>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</si>
  <si>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</si>
  <si>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</si>
  <si>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</si>
  <si>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</si>
  <si>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</si>
  <si>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</si>
  <si>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</si>
  <si>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</si>
  <si>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</si>
  <si>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</si>
  <si>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</si>
  <si>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</si>
  <si>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</si>
  <si>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</si>
  <si>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</si>
  <si>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</si>
  <si>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</si>
  <si>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</si>
  <si>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</si>
  <si>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</si>
  <si>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</si>
  <si>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</si>
  <si>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</si>
  <si>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</si>
  <si>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</si>
  <si>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</si>
  <si>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</si>
  <si>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</si>
  <si>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</si>
  <si>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</si>
  <si>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</si>
  <si>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</si>
  <si>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</si>
  <si>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</si>
  <si>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</si>
  <si>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</si>
  <si>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</si>
  <si>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</si>
  <si>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</si>
  <si>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</si>
  <si>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</si>
  <si>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</si>
  <si>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</si>
  <si>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</si>
  <si>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</si>
  <si>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</si>
  <si>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</si>
  <si>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</si>
  <si>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</si>
  <si>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</si>
  <si>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</si>
  <si>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</si>
  <si>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</si>
  <si>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</si>
  <si>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</si>
  <si>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</si>
  <si>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</si>
  <si>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</si>
  <si>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</si>
  <si>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</si>
  <si>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</si>
  <si>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</si>
  <si>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</si>
  <si>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</si>
  <si>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</si>
  <si>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</si>
  <si>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</si>
  <si>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</si>
  <si>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</si>
  <si>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</si>
  <si>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</si>
  <si>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</si>
  <si>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</si>
  <si>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</si>
  <si>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</si>
  <si>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</si>
  <si>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</si>
  <si>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</si>
  <si>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</si>
  <si>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</si>
  <si>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</si>
  <si>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</si>
  <si>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</si>
  <si>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</si>
  <si>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</si>
  <si>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</si>
  <si>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</si>
  <si>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</si>
  <si>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</si>
  <si>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</si>
  <si>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</si>
  <si>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</si>
  <si>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</si>
  <si>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</si>
  <si>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</si>
  <si>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</si>
  <si>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</si>
  <si>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</si>
  <si>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</si>
  <si>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</si>
  <si>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</si>
  <si>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</si>
  <si>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</si>
  <si>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</si>
  <si>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</si>
  <si>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</si>
  <si>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</si>
  <si>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</si>
  <si>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</si>
  <si>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</si>
  <si>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</si>
  <si>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</si>
  <si>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</si>
  <si>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</si>
  <si>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</si>
  <si>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</si>
  <si>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</si>
  <si>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</si>
  <si>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</si>
  <si>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</si>
  <si>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</si>
  <si>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</si>
  <si>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</si>
  <si>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</si>
  <si>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</si>
  <si>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</si>
  <si>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</si>
  <si>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</si>
  <si>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</si>
  <si>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</si>
  <si>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</si>
  <si>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</si>
  <si>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</si>
  <si>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</si>
  <si>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</si>
  <si>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</si>
  <si>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</si>
  <si>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</si>
  <si>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</si>
  <si>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</si>
  <si>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</si>
  <si>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</si>
  <si>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</si>
  <si>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</si>
  <si>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</si>
  <si>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</si>
  <si>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</si>
  <si>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</si>
  <si>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</si>
  <si>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</si>
  <si>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</si>
  <si>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</si>
  <si>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</si>
  <si>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</si>
  <si>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</si>
  <si>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</si>
  <si>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</si>
  <si>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</si>
  <si>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</si>
  <si>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</si>
  <si>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</si>
  <si>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</si>
  <si>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</si>
  <si>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</si>
  <si>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</si>
  <si>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</si>
  <si>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</si>
  <si>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</si>
  <si>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</si>
  <si>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</si>
  <si>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</si>
  <si>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</si>
  <si>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</si>
  <si>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</si>
  <si>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</si>
  <si>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</si>
  <si>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</si>
  <si>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</si>
  <si>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</si>
  <si>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</si>
  <si>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</si>
  <si>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</si>
  <si>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</si>
  <si>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</si>
  <si>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</si>
  <si>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</si>
  <si>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</si>
  <si>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</si>
  <si>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</si>
  <si>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</si>
  <si>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</si>
  <si>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</si>
  <si>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</si>
  <si>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</si>
  <si>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</si>
  <si>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</si>
  <si>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</si>
  <si>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</si>
  <si>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</si>
  <si>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</si>
  <si>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</si>
  <si>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</si>
  <si>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</si>
  <si>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</si>
  <si>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</si>
  <si>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</si>
  <si>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</si>
  <si>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</si>
  <si>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</si>
  <si>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</si>
  <si>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</si>
  <si>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</si>
  <si>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</si>
  <si>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</si>
  <si>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</si>
  <si>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</si>
  <si>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</si>
  <si>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</si>
  <si>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</si>
  <si>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</si>
  <si>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</si>
  <si>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</si>
  <si>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</si>
  <si>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</si>
  <si>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</si>
  <si>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</si>
  <si>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</si>
  <si>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</si>
  <si>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</si>
  <si>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</si>
  <si>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</si>
  <si>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</si>
  <si>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</si>
  <si>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</si>
  <si>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</si>
  <si>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</si>
  <si>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</si>
  <si>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</si>
  <si>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</si>
  <si>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</si>
  <si>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</si>
  <si>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</si>
  <si>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</si>
  <si>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</si>
  <si>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</si>
  <si>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</si>
  <si>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</si>
  <si>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</si>
  <si>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</si>
  <si>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</si>
  <si>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</si>
  <si>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</si>
  <si>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</si>
  <si>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</si>
  <si>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</si>
  <si>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</si>
  <si>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</si>
  <si>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</si>
  <si>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</si>
  <si>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</si>
  <si>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</si>
  <si>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</si>
  <si>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</si>
  <si>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</si>
  <si>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</si>
  <si>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</si>
  <si>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</si>
  <si>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</si>
  <si>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</si>
  <si>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</si>
  <si>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</si>
  <si>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</si>
  <si>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</si>
  <si>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</si>
  <si>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</si>
  <si>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</si>
  <si>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</si>
  <si>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</si>
  <si>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</si>
  <si>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</si>
  <si>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</si>
  <si>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</si>
  <si>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</si>
  <si>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</si>
  <si>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</si>
  <si>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</si>
  <si>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</si>
  <si>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</si>
  <si>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</si>
  <si>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</si>
  <si>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</si>
  <si>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</si>
  <si>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</si>
  <si>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</si>
  <si>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</si>
  <si>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</si>
  <si>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</si>
  <si>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</si>
  <si>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</si>
  <si>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</si>
  <si>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</si>
  <si>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</si>
  <si>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</si>
  <si>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</si>
  <si>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</si>
  <si>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</si>
  <si>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</si>
  <si>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</si>
  <si>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</si>
  <si>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</si>
  <si>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</si>
  <si>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</si>
  <si>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</si>
  <si>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</si>
  <si>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</si>
  <si>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</si>
  <si>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</si>
  <si>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</si>
  <si>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</si>
  <si>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</si>
  <si>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</si>
  <si>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</si>
  <si>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</si>
  <si>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</si>
  <si>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</si>
  <si>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</si>
  <si>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</si>
  <si>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</si>
  <si>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</si>
  <si>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</si>
  <si>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</si>
  <si>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</si>
  <si>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</si>
  <si>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</si>
  <si>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</si>
  <si>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</si>
  <si>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</si>
  <si>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</si>
  <si>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</si>
  <si>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</si>
  <si>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</si>
  <si>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</si>
  <si>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</si>
  <si>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</si>
  <si>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</si>
  <si>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</si>
  <si>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</si>
  <si>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</si>
  <si>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</si>
  <si>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</si>
  <si>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</si>
  <si>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</si>
  <si>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</si>
  <si>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</si>
  <si>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</si>
  <si>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</si>
  <si>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</si>
  <si>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</si>
  <si>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</si>
  <si>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</si>
  <si>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</si>
  <si>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</si>
  <si>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</si>
  <si>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</si>
  <si>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</si>
  <si>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</si>
  <si>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</si>
  <si>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</si>
  <si>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</si>
  <si>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</si>
  <si>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</si>
  <si>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</si>
  <si>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</si>
  <si>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</si>
  <si>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</si>
  <si>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</si>
  <si>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</si>
  <si>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</si>
  <si>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</si>
  <si>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</si>
  <si>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</si>
  <si>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</si>
  <si>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</si>
  <si>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</si>
  <si>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</si>
  <si>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</si>
  <si>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</si>
  <si>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</si>
  <si>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</si>
  <si>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</si>
  <si>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</si>
  <si>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</si>
  <si>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</si>
  <si>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</si>
  <si>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</si>
  <si>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</si>
  <si>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</si>
  <si>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</si>
  <si>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</si>
  <si>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</si>
  <si>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</si>
  <si>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</si>
  <si>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</si>
  <si>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</si>
  <si>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</si>
  <si>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</si>
  <si>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</si>
  <si>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</si>
  <si>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</si>
  <si>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</si>
  <si>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</si>
  <si>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</si>
  <si>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</si>
  <si>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</si>
  <si>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</si>
  <si>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</si>
  <si>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</si>
  <si>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</si>
  <si>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</si>
  <si>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</si>
  <si>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</si>
  <si>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</si>
  <si>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</si>
  <si>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</si>
  <si>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</si>
  <si>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</si>
  <si>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</si>
  <si>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</si>
  <si>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</si>
  <si>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</si>
  <si>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</si>
  <si>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</si>
  <si>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</si>
  <si>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</si>
  <si>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</si>
  <si>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</si>
  <si>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</si>
  <si>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</si>
  <si>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</si>
  <si>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</si>
  <si>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</si>
  <si>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</si>
  <si>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</si>
  <si>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</si>
  <si>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</si>
  <si>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</si>
  <si>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</si>
  <si>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</si>
  <si>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</si>
  <si>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</si>
  <si>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</si>
  <si>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</si>
  <si>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</si>
  <si>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</si>
  <si>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</si>
  <si>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</si>
  <si>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</si>
  <si>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</si>
  <si>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</si>
  <si>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</si>
  <si>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</si>
  <si>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</si>
  <si>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</si>
  <si>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</si>
  <si>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</si>
  <si>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</si>
  <si>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</si>
  <si>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</si>
  <si>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</si>
  <si>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</si>
  <si>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</si>
  <si>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</si>
  <si>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</si>
  <si>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</si>
  <si>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</si>
  <si>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</si>
  <si>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</si>
  <si>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</si>
  <si>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</si>
  <si>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</si>
  <si>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</si>
  <si>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</si>
  <si>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</si>
  <si>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</si>
  <si>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</si>
  <si>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</si>
  <si>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</si>
  <si>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</si>
  <si>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</si>
  <si>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</si>
  <si>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</si>
  <si>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</si>
  <si>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</si>
  <si>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</si>
  <si>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</si>
  <si>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</si>
  <si>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</si>
  <si>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</si>
  <si>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</si>
  <si>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</si>
  <si>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</si>
  <si>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</si>
  <si>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</si>
  <si>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</si>
  <si>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</si>
  <si>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</si>
  <si>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</si>
  <si>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</si>
  <si>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</si>
  <si>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</si>
  <si>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</si>
  <si>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</si>
  <si>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</si>
  <si>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</si>
  <si>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</si>
  <si>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</si>
  <si>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</si>
  <si>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</si>
  <si>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</si>
  <si>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</si>
  <si>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</si>
  <si>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</si>
  <si>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</si>
  <si>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</si>
  <si>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</si>
  <si>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</si>
  <si>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</si>
  <si>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</si>
  <si>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</si>
  <si>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</si>
  <si>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</si>
  <si>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</si>
  <si>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</si>
  <si>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</si>
  <si>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</si>
  <si>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</si>
  <si>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</si>
  <si>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</si>
  <si>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</si>
  <si>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</si>
  <si>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</si>
  <si>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</si>
  <si>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</si>
  <si>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</si>
  <si>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</si>
  <si>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</si>
  <si>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</si>
  <si>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</si>
  <si>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</si>
  <si>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</si>
  <si>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</si>
  <si>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</si>
  <si>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</si>
  <si>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</si>
  <si>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</si>
  <si>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</si>
  <si>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</si>
  <si>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</si>
  <si>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</si>
  <si>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</si>
  <si>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</si>
  <si>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</si>
  <si>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</si>
  <si>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</si>
  <si>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</si>
  <si>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</si>
  <si>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</si>
  <si>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</si>
  <si>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</si>
  <si>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</si>
  <si>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</si>
  <si>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</si>
  <si>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</si>
  <si>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</si>
  <si>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</si>
  <si>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</si>
  <si>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</si>
  <si>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</si>
  <si>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</si>
  <si>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</si>
  <si>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</si>
  <si>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</si>
  <si>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</si>
  <si>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</si>
  <si>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</si>
  <si>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</si>
  <si>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</si>
  <si>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</si>
  <si>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</si>
  <si>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</si>
  <si>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</si>
  <si>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</si>
  <si>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</si>
  <si>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</si>
  <si>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</si>
  <si>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</si>
  <si>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</si>
  <si>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</si>
  <si>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</si>
  <si>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</si>
  <si>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</si>
  <si>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</si>
  <si>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</si>
  <si>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</si>
  <si>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</si>
  <si>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</si>
  <si>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</si>
  <si>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</si>
  <si>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</si>
  <si>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</si>
  <si>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</si>
  <si>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</si>
  <si>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</si>
  <si>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</si>
  <si>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</si>
  <si>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</si>
  <si>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</si>
  <si>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</si>
  <si>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</si>
  <si>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</si>
  <si>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</si>
  <si>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</si>
  <si>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</si>
  <si>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</si>
  <si>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</si>
  <si>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</si>
  <si>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</si>
  <si>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</si>
  <si>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</si>
  <si>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</si>
  <si>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</si>
  <si>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</si>
  <si>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</si>
  <si>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</si>
  <si>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</si>
  <si>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</si>
  <si>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</si>
  <si>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</si>
  <si>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</si>
  <si>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</si>
  <si>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</si>
  <si>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</si>
  <si>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</si>
  <si>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</si>
  <si>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</si>
  <si>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</si>
  <si>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</si>
  <si>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</si>
  <si>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</si>
  <si>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</si>
  <si>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</si>
  <si>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</si>
  <si>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</si>
  <si>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</si>
  <si>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</si>
  <si>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</si>
  <si>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</si>
  <si>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</si>
  <si>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</si>
  <si>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</si>
  <si>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</si>
  <si>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</si>
  <si>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</si>
  <si>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</si>
  <si>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</si>
  <si>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</si>
  <si>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</si>
  <si>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</si>
  <si>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</si>
  <si>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</si>
  <si>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</si>
  <si>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</si>
  <si>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</si>
  <si>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</si>
  <si>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</si>
  <si>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</si>
  <si>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</si>
  <si>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</si>
  <si>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</si>
  <si>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</si>
  <si>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</si>
  <si>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</si>
  <si>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</si>
  <si>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</si>
  <si>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</si>
  <si>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</si>
  <si>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</si>
  <si>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</si>
  <si>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</si>
  <si>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</si>
  <si>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</si>
  <si>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</si>
  <si>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</si>
  <si>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</si>
  <si>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</si>
  <si>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</si>
  <si>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</si>
  <si>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</si>
  <si>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</si>
  <si>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</si>
  <si>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</si>
  <si>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</si>
  <si>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</si>
  <si>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</si>
  <si>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</si>
  <si>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</si>
  <si>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</si>
  <si>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</si>
  <si>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</si>
  <si>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</si>
  <si>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</si>
  <si>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</si>
  <si>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</si>
  <si>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</si>
  <si>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</si>
  <si>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</si>
  <si>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</si>
  <si>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</si>
  <si>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</si>
  <si>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</si>
  <si>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</si>
  <si>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</si>
  <si>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</si>
  <si>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</si>
  <si>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</si>
  <si>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</si>
  <si>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</si>
  <si>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</si>
  <si>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</si>
  <si>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</si>
  <si>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</si>
  <si>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</si>
  <si>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</si>
  <si>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</si>
  <si>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</si>
  <si>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</si>
  <si>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</si>
  <si>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</si>
  <si>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</si>
  <si>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</si>
  <si>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</si>
  <si>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</si>
  <si>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</si>
  <si>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</si>
  <si>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</si>
  <si>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</si>
  <si>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</si>
  <si>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</si>
  <si>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</si>
  <si>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</si>
  <si>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</si>
  <si>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</si>
  <si>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</si>
  <si>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</si>
  <si>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</si>
  <si>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</si>
  <si>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</si>
  <si>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</si>
  <si>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</si>
  <si>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</si>
  <si>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</si>
  <si>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</si>
  <si>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</si>
  <si>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</si>
  <si>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</si>
  <si>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</si>
  <si>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</si>
  <si>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</si>
  <si>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</si>
  <si>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</si>
  <si>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</si>
  <si>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</si>
  <si>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</si>
  <si>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</si>
  <si>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</si>
  <si>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</si>
  <si>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</si>
  <si>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</si>
  <si>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</si>
  <si>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</si>
  <si>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</si>
  <si>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</si>
  <si>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</si>
  <si>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</si>
  <si>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</si>
  <si>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</si>
  <si>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</si>
  <si>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</si>
  <si>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</si>
  <si>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</si>
  <si>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</si>
  <si>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</si>
  <si>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</si>
  <si>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</si>
  <si>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</si>
  <si>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</si>
  <si>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</si>
  <si>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</si>
  <si>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</si>
  <si>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</si>
  <si>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</si>
  <si>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</si>
  <si>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</si>
  <si>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</si>
  <si>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</si>
  <si>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</si>
  <si>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</si>
  <si>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</si>
  <si>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</si>
  <si>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</si>
  <si>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</si>
  <si>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</si>
  <si>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</si>
  <si>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</si>
  <si>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</si>
  <si>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</si>
  <si>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</si>
  <si>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</si>
  <si>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</si>
  <si>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</si>
  <si>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</si>
  <si>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</si>
  <si>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</si>
  <si>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</si>
  <si>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</si>
  <si>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</si>
  <si>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</si>
  <si>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</si>
  <si>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</si>
  <si>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</si>
  <si>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</si>
  <si>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</si>
  <si>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</si>
  <si>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</si>
  <si>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</si>
  <si>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</si>
  <si>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</si>
  <si>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</si>
  <si>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</si>
  <si>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</si>
  <si>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</si>
  <si>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</si>
  <si>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</si>
  <si>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</si>
  <si>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</si>
  <si>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</si>
  <si>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</si>
  <si>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</si>
  <si>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</si>
  <si>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</si>
  <si>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</si>
  <si>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</si>
  <si>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</si>
  <si>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</si>
  <si>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</si>
  <si>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</si>
  <si>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</si>
  <si>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</si>
  <si>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</si>
  <si>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</si>
  <si>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</si>
  <si>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</si>
  <si>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</si>
  <si>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</si>
  <si>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</si>
  <si>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</si>
  <si>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</si>
  <si>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</si>
  <si>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</si>
  <si>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</si>
  <si>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</si>
  <si>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</si>
  <si>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</si>
  <si>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</si>
  <si>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</si>
  <si>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</si>
  <si>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</si>
  <si>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</si>
  <si>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</si>
  <si>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</si>
  <si>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</si>
  <si>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</si>
  <si>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</si>
  <si>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</si>
  <si>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</si>
  <si>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</si>
  <si>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</si>
  <si>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</si>
  <si>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</si>
  <si>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</si>
  <si>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</si>
  <si>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</si>
  <si>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</si>
  <si>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</si>
  <si>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</si>
  <si>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</si>
  <si>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</si>
  <si>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</si>
  <si>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</si>
  <si>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</si>
  <si>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</si>
  <si>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</si>
  <si>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</si>
  <si>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</si>
  <si>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</si>
  <si>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</si>
  <si>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</si>
  <si>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</si>
  <si>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</si>
  <si>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</si>
  <si>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</si>
  <si>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</si>
  <si>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</si>
  <si>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</si>
  <si>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</si>
  <si>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</si>
  <si>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</si>
  <si>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</si>
  <si>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</si>
  <si>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</si>
  <si>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</si>
  <si>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</si>
  <si>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</si>
  <si>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</si>
  <si>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</si>
  <si>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</si>
  <si>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</si>
  <si>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</si>
  <si>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</si>
  <si>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</si>
  <si>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</si>
  <si>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</si>
  <si>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</si>
  <si>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</si>
  <si>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</si>
  <si>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</si>
  <si>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</si>
  <si>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</si>
  <si>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</si>
  <si>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</si>
  <si>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</si>
  <si>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</si>
  <si>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</si>
  <si>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</si>
  <si>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</si>
  <si>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</si>
  <si>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</si>
  <si>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</si>
  <si>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</si>
  <si>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</si>
  <si>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</si>
  <si>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</si>
  <si>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</si>
  <si>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</si>
  <si>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</si>
  <si>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</si>
  <si>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</si>
  <si>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</si>
  <si>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</si>
  <si>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</si>
  <si>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</si>
  <si>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</si>
  <si>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</si>
  <si>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</si>
  <si>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</si>
  <si>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</si>
  <si>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</si>
  <si>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</si>
  <si>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</si>
  <si>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</si>
  <si>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</si>
  <si>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</si>
  <si>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</si>
  <si>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</si>
  <si>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</si>
  <si>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</si>
  <si>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</si>
  <si>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</si>
  <si>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</si>
  <si>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</si>
  <si>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</si>
  <si>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</si>
  <si>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</si>
  <si>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</si>
  <si>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</si>
  <si>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</si>
  <si>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</si>
  <si>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</si>
  <si>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</si>
  <si>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</si>
  <si>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</si>
  <si>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</si>
  <si>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</si>
  <si>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</si>
  <si>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</si>
  <si>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</si>
  <si>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</si>
  <si>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</si>
  <si>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</si>
  <si>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</si>
  <si>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</si>
  <si>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</si>
  <si>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</si>
  <si>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</si>
  <si>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</si>
  <si>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</si>
  <si>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</si>
  <si>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</si>
  <si>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</si>
  <si>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</si>
  <si>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</si>
  <si>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</si>
  <si>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</si>
  <si>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</si>
  <si>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</si>
  <si>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</si>
  <si>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</si>
  <si>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</si>
  <si>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</si>
  <si>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</si>
  <si>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</si>
  <si>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</si>
  <si>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</si>
  <si>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</si>
  <si>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</si>
  <si>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</si>
  <si>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</si>
  <si>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</si>
  <si>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</si>
  <si>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</si>
  <si>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</si>
  <si>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</si>
  <si>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</si>
  <si>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</si>
  <si>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</si>
  <si>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</si>
  <si>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</si>
  <si>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</si>
  <si>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</si>
  <si>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</si>
  <si>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</si>
  <si>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</si>
  <si>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</si>
  <si>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</si>
  <si>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</si>
  <si>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</si>
  <si>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</si>
  <si>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</si>
  <si>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</si>
  <si>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</si>
  <si>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</si>
  <si>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</si>
  <si>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</si>
  <si>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</si>
  <si>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</si>
  <si>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</si>
  <si>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</si>
  <si>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</si>
  <si>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</si>
  <si>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</si>
  <si>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</si>
  <si>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</si>
  <si>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</si>
  <si>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</si>
  <si>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</si>
  <si>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</si>
  <si>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</si>
  <si>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</si>
  <si>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</si>
  <si>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</si>
  <si>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</si>
  <si>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</si>
  <si>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</si>
  <si>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</si>
  <si>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</si>
  <si>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</si>
  <si>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</si>
  <si>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</si>
  <si>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</si>
  <si>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</si>
  <si>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</si>
  <si>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</si>
  <si>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</si>
  <si>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</si>
  <si>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</si>
  <si>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</si>
  <si>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</si>
  <si>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</si>
  <si>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</si>
  <si>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</si>
  <si>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</si>
  <si>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</si>
  <si>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</si>
  <si>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</si>
  <si>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</si>
  <si>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</si>
  <si>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</si>
  <si>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</si>
  <si>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</si>
  <si>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</si>
  <si>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</si>
  <si>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</si>
  <si>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</si>
  <si>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</si>
  <si>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</si>
  <si>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</si>
  <si>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</si>
  <si>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</si>
  <si>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</si>
  <si>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</si>
  <si>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</si>
  <si>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</si>
  <si>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</si>
  <si>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</si>
  <si>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</si>
  <si>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</si>
  <si>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</si>
  <si>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</si>
  <si>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</si>
  <si>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</si>
  <si>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</si>
  <si>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</si>
  <si>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</si>
  <si>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</si>
  <si>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</si>
  <si>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</si>
  <si>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</si>
  <si>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</si>
  <si>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</si>
  <si>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</si>
  <si>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</si>
  <si>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</si>
  <si>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</si>
  <si>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</si>
  <si>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</si>
  <si>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</si>
  <si>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</si>
  <si>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</si>
  <si>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</si>
  <si>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</si>
  <si>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</si>
  <si>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</si>
  <si>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</si>
  <si>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</si>
  <si>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</si>
  <si>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</si>
  <si>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</si>
  <si>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</si>
  <si>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</si>
  <si>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</si>
  <si>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</si>
  <si>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</si>
  <si>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</si>
  <si>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</si>
  <si>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</si>
  <si>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</si>
  <si>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</si>
  <si>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</si>
  <si>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</si>
  <si>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</si>
  <si>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</si>
  <si>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</si>
  <si>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</si>
  <si>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</si>
  <si>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</si>
  <si>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</si>
  <si>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</si>
  <si>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</si>
  <si>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</si>
  <si>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</si>
  <si>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</si>
  <si>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</si>
  <si>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</si>
  <si>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</si>
  <si>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</si>
  <si>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</si>
  <si>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</si>
  <si>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</si>
  <si>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</si>
  <si>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</si>
  <si>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</si>
  <si>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</si>
  <si>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</si>
  <si>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</si>
  <si>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</si>
  <si>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</si>
  <si>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</si>
  <si>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</si>
  <si>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</si>
  <si>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</si>
  <si>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</si>
  <si>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</si>
  <si>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</si>
  <si>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</si>
  <si>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</si>
  <si>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</si>
  <si>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</si>
  <si>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</si>
  <si>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</si>
  <si>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</si>
  <si>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</si>
  <si>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</si>
  <si>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</si>
  <si>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</si>
  <si>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</si>
  <si>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</si>
  <si>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</si>
  <si>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</si>
  <si>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</si>
  <si>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</si>
  <si>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</si>
  <si>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</si>
  <si>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</si>
  <si>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</si>
  <si>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</si>
  <si>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</si>
  <si>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</si>
  <si>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</si>
  <si>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</si>
  <si>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</si>
  <si>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</si>
  <si>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</si>
  <si>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</si>
  <si>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</si>
  <si>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</si>
  <si>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</si>
  <si>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</si>
  <si>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</si>
  <si>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</si>
  <si>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</si>
  <si>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</si>
  <si>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</si>
  <si>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</si>
  <si>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</si>
  <si>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</si>
  <si>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</si>
  <si>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</si>
  <si>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</si>
  <si>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</si>
  <si>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</si>
  <si>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</si>
  <si>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</si>
  <si>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</si>
  <si>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</si>
  <si>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</si>
  <si>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</si>
  <si>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</si>
  <si>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</si>
  <si>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</si>
  <si>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</si>
  <si>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</si>
  <si>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</si>
  <si>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</si>
  <si>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</si>
  <si>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</si>
  <si>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</si>
  <si>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</si>
  <si>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</si>
  <si>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</si>
  <si>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</si>
  <si>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</si>
  <si>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</si>
  <si>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</si>
  <si>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</si>
  <si>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</si>
  <si>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</si>
  <si>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</si>
  <si>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</si>
  <si>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</si>
  <si>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</si>
  <si>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</si>
  <si>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</si>
  <si>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</si>
  <si>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</si>
  <si>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</si>
  <si>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</si>
  <si>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</si>
  <si>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</si>
  <si>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</si>
  <si>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</si>
  <si>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</si>
  <si>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</si>
  <si>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</si>
  <si>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</si>
  <si>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</si>
  <si>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</si>
  <si>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</si>
  <si>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</si>
  <si>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</si>
  <si>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</si>
  <si>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</si>
  <si>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</si>
  <si>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</si>
  <si>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</si>
  <si>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</si>
  <si>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</si>
  <si>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</si>
  <si>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</si>
  <si>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</si>
  <si>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</si>
  <si>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</si>
  <si>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</si>
  <si>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</si>
  <si>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</si>
  <si>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</si>
  <si>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</si>
  <si>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</si>
  <si>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</si>
  <si>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</si>
  <si>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</si>
  <si>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</si>
  <si>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</si>
  <si>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</si>
  <si>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</si>
  <si>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</si>
  <si>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</si>
  <si>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</si>
  <si>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</si>
  <si>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</si>
  <si>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</si>
  <si>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</si>
  <si>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</si>
  <si>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</si>
  <si>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</si>
  <si>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</si>
  <si>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</si>
  <si>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</si>
  <si>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</si>
  <si>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</si>
  <si>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</si>
  <si>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</si>
  <si>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</si>
  <si>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</si>
  <si>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</si>
  <si>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</si>
  <si>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</si>
  <si>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</si>
  <si>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</si>
  <si>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</si>
  <si>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</si>
  <si>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</si>
  <si>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</si>
  <si>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</si>
  <si>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</si>
  <si>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</si>
  <si>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</si>
  <si>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</si>
  <si>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</si>
  <si>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</si>
  <si>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</si>
  <si>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</si>
  <si>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</si>
  <si>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</si>
  <si>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</si>
  <si>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</si>
  <si>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</si>
  <si>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</si>
  <si>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</si>
  <si>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</si>
  <si>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</si>
  <si>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</si>
  <si>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</si>
  <si>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</si>
  <si>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</si>
  <si>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</si>
  <si>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</si>
  <si>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</si>
  <si>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</si>
  <si>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</si>
  <si>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</si>
  <si>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</si>
  <si>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</si>
  <si>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</si>
  <si>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</si>
  <si>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</si>
  <si>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</si>
  <si>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</si>
  <si>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</si>
  <si>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</si>
  <si>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</si>
  <si>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</si>
  <si>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</si>
  <si>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</si>
  <si>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</si>
  <si>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</si>
  <si>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</si>
  <si>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</si>
  <si>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</si>
  <si>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</si>
  <si>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</si>
  <si>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</si>
  <si>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</si>
  <si>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</si>
  <si>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</si>
  <si>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</si>
  <si>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</si>
  <si>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</si>
  <si>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</si>
  <si>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</si>
  <si>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</si>
  <si>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</si>
  <si>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</si>
  <si>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</si>
  <si>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</si>
  <si>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</si>
  <si>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</si>
  <si>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</si>
  <si>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</si>
  <si>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</si>
  <si>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</si>
  <si>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</si>
  <si>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</si>
  <si>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</si>
  <si>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</si>
  <si>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</si>
  <si>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</si>
  <si>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</si>
  <si>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</si>
  <si>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</si>
  <si>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</si>
  <si>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</si>
  <si>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</si>
  <si>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</si>
  <si>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</si>
  <si>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</si>
  <si>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</si>
  <si>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</si>
  <si>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</si>
  <si>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</si>
  <si>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</si>
  <si>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</si>
  <si>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</si>
  <si>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</si>
  <si>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</si>
  <si>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</si>
  <si>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</si>
  <si>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</si>
  <si>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</si>
  <si>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</si>
  <si>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</si>
  <si>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</si>
  <si>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</si>
  <si>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</si>
  <si>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</si>
  <si>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</si>
  <si>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</si>
  <si>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</si>
  <si>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</si>
  <si>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</si>
  <si>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</si>
  <si>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</si>
  <si>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</si>
  <si>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</si>
  <si>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</si>
  <si>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</si>
  <si>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</si>
  <si>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</si>
  <si>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</si>
  <si>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</si>
  <si>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</si>
  <si>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</si>
  <si>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</si>
  <si>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</si>
  <si>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</si>
  <si>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</si>
  <si>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</si>
  <si>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</si>
  <si>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</si>
  <si>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</si>
  <si>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</si>
  <si>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</si>
  <si>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</si>
  <si>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</si>
  <si>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</si>
  <si>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</si>
  <si>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</si>
  <si>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</si>
  <si>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</si>
  <si>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</si>
  <si>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</si>
  <si>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</si>
  <si>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</si>
  <si>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</si>
  <si>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</si>
  <si>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</si>
  <si>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</si>
  <si>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</si>
  <si>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</si>
  <si>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</si>
  <si>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</si>
  <si>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</si>
  <si>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</si>
  <si>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</si>
  <si>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</si>
  <si>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</si>
  <si>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</si>
  <si>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</si>
  <si>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</si>
  <si>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</si>
  <si>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</si>
  <si>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</si>
  <si>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</si>
  <si>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</si>
  <si>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</si>
  <si>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</si>
  <si>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</si>
  <si>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</si>
  <si>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</si>
  <si>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</si>
  <si>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</si>
  <si>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</si>
  <si>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</si>
  <si>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</si>
  <si>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</si>
  <si>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</si>
  <si>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</si>
  <si>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</si>
  <si>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</si>
  <si>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</si>
  <si>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</si>
  <si>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</si>
  <si>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</si>
  <si>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</si>
  <si>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</si>
  <si>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</si>
  <si>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</si>
  <si>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</si>
  <si>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</si>
  <si>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</si>
  <si>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</si>
  <si>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</si>
  <si>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</si>
  <si>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</si>
  <si>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</si>
  <si>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</si>
  <si>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</si>
  <si>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</si>
  <si>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</si>
  <si>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</si>
  <si>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</si>
  <si>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</si>
  <si>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</si>
  <si>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</si>
  <si>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</si>
  <si>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</si>
  <si>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</si>
  <si>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</si>
  <si>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</si>
  <si>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</si>
  <si>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</si>
  <si>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</si>
  <si>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</si>
  <si>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</si>
  <si>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</si>
  <si>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</si>
  <si>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</si>
  <si>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</si>
  <si>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</si>
  <si>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</si>
  <si>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</si>
  <si>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</si>
  <si>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</si>
  <si>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</si>
  <si>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</si>
  <si>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</si>
  <si>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</si>
  <si>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</si>
  <si>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</si>
  <si>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</si>
  <si>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</si>
  <si>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</si>
  <si>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</si>
  <si>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</si>
  <si>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</si>
  <si>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</si>
  <si>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</si>
  <si>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</si>
  <si>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</si>
  <si>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</si>
  <si>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</si>
  <si>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</si>
  <si>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</si>
  <si>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</si>
  <si>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</si>
  <si>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</si>
  <si>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</si>
  <si>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</si>
  <si>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</si>
  <si>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</si>
  <si>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</si>
  <si>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</si>
  <si>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</si>
  <si>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</si>
  <si>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</si>
  <si>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</si>
  <si>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</si>
  <si>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</si>
  <si>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</si>
  <si>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</si>
  <si>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</si>
  <si>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</si>
  <si>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</si>
  <si>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</si>
  <si>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</si>
  <si>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</si>
  <si>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</si>
  <si>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</si>
  <si>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</si>
  <si>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</si>
  <si>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</si>
  <si>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</si>
  <si>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</si>
  <si>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</si>
  <si>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</si>
  <si>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</si>
  <si>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</si>
  <si>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</si>
  <si>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</si>
  <si>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</si>
  <si>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</si>
  <si>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</si>
  <si>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</si>
  <si>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</si>
  <si>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</si>
  <si>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</si>
  <si>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</si>
  <si>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</si>
  <si>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</si>
  <si>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</si>
  <si>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</si>
  <si>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</si>
  <si>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</si>
  <si>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</si>
  <si>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</si>
  <si>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</si>
  <si>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</si>
  <si>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</si>
  <si>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</si>
  <si>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</si>
  <si>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</si>
  <si>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</si>
  <si>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</si>
  <si>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</si>
  <si>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</si>
  <si>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</si>
  <si>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</si>
  <si>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</si>
  <si>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</si>
  <si>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</si>
  <si>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</si>
  <si>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</si>
  <si>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</si>
  <si>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</si>
  <si>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</si>
  <si>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</si>
  <si>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</si>
  <si>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</si>
  <si>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</si>
  <si>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</si>
  <si>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</si>
  <si>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</si>
  <si>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</si>
  <si>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</si>
  <si>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</si>
  <si>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</si>
  <si>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</si>
  <si>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</si>
  <si>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</si>
  <si>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</si>
  <si>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</si>
  <si>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</si>
  <si>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</si>
  <si>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</si>
  <si>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</si>
  <si>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</si>
  <si>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</si>
  <si>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</si>
  <si>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</si>
  <si>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</si>
  <si>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</si>
  <si>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</si>
  <si>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</si>
  <si>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</si>
  <si>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</si>
  <si>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</si>
  <si>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</si>
  <si>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</si>
  <si>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</si>
  <si>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</si>
  <si>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</si>
  <si>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</si>
  <si>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</si>
  <si>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</si>
  <si>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</si>
  <si>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</si>
  <si>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</si>
  <si>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</si>
  <si>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</si>
  <si>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</si>
  <si>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</si>
  <si>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</si>
  <si>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</si>
  <si>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</si>
  <si>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</si>
  <si>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</si>
  <si>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</si>
  <si>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</si>
  <si>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</si>
  <si>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</si>
  <si>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</si>
  <si>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</si>
  <si>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</si>
  <si>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</si>
  <si>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</si>
  <si>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</si>
  <si>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</si>
  <si>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</si>
  <si>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</si>
  <si>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</si>
  <si>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</si>
  <si>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</si>
  <si>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</si>
  <si>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</si>
  <si>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</si>
  <si>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</si>
  <si>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</si>
  <si>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</si>
  <si>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</si>
  <si>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</si>
  <si>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</si>
  <si>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</si>
  <si>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</si>
  <si>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</si>
  <si>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</si>
  <si>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</si>
  <si>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</si>
  <si>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</si>
  <si>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</si>
  <si>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</si>
  <si>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</si>
  <si>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</si>
  <si>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</si>
  <si>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</si>
  <si>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</si>
  <si>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</si>
  <si>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</si>
  <si>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</si>
  <si>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</si>
  <si>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</si>
  <si>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</si>
  <si>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</si>
  <si>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</si>
  <si>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</si>
  <si>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</si>
  <si>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</si>
  <si>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</si>
  <si>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</si>
  <si>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</si>
  <si>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</si>
  <si>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</si>
  <si>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</si>
  <si>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</si>
  <si>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</si>
  <si>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</si>
  <si>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</si>
  <si>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</si>
  <si>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</si>
  <si>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</si>
  <si>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</si>
  <si>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</si>
  <si>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</si>
  <si>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</si>
  <si>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</si>
  <si>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</si>
  <si>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</si>
  <si>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</si>
  <si>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</si>
  <si>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</si>
  <si>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</si>
  <si>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</si>
  <si>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</si>
  <si>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</si>
  <si>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</si>
  <si>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</si>
  <si>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</si>
  <si>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</si>
  <si>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</si>
  <si>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</si>
  <si>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</si>
  <si>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</si>
  <si>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</si>
  <si>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</si>
  <si>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</si>
  <si>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</si>
  <si>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</si>
  <si>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</si>
  <si>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</si>
  <si>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</si>
  <si>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</si>
  <si>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</si>
  <si>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</si>
  <si>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</si>
  <si>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</si>
  <si>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</si>
  <si>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</si>
  <si>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</si>
  <si>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</si>
  <si>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</si>
  <si>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</si>
  <si>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</si>
  <si>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</si>
  <si>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</si>
  <si>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</si>
  <si>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</si>
  <si>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</si>
  <si>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</si>
  <si>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</si>
  <si>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</si>
  <si>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</si>
  <si>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</si>
  <si>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</si>
  <si>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</si>
  <si>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</si>
  <si>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</si>
  <si>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</si>
  <si>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</si>
  <si>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</si>
  <si>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</si>
  <si>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</si>
  <si>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</si>
  <si>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</si>
  <si>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</si>
  <si>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</si>
  <si>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</si>
  <si>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</si>
  <si>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</si>
  <si>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</si>
  <si>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</si>
  <si>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</si>
  <si>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</si>
  <si>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</si>
  <si>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</si>
  <si>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</si>
  <si>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</si>
  <si>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</si>
  <si>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</si>
  <si>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</si>
  <si>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</si>
  <si>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</si>
  <si>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</si>
  <si>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</si>
  <si>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</si>
  <si>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</si>
  <si>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</si>
  <si>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</si>
  <si>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</si>
  <si>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</si>
  <si>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</si>
  <si>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</si>
  <si>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</si>
  <si>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</si>
  <si>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</si>
  <si>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</si>
  <si>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</si>
  <si>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</si>
  <si>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</si>
  <si>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</si>
  <si>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</si>
  <si>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</si>
  <si>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</si>
  <si>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</si>
  <si>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</si>
  <si>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</si>
  <si>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</si>
  <si>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</si>
  <si>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</si>
  <si>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</si>
  <si>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</si>
  <si>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</si>
  <si>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</si>
  <si>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</si>
  <si>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</si>
  <si>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</si>
  <si>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</si>
  <si>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</si>
  <si>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</si>
  <si>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</si>
  <si>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</si>
  <si>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</si>
  <si>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</si>
  <si>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</si>
  <si>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</si>
  <si>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</si>
  <si>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</si>
  <si>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</si>
  <si>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</si>
  <si>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</si>
  <si>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</si>
  <si>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</si>
  <si>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</si>
  <si>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</si>
  <si>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</si>
  <si>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</si>
  <si>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</si>
  <si>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</si>
  <si>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</si>
  <si>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</si>
  <si>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</si>
  <si>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</si>
  <si>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</si>
  <si>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</si>
  <si>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</si>
  <si>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</si>
  <si>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</si>
  <si>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</si>
  <si>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</si>
  <si>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</si>
  <si>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</si>
  <si>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</si>
  <si>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</si>
  <si>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</si>
  <si>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</si>
  <si>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</si>
  <si>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</si>
  <si>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</si>
  <si>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</si>
  <si>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</si>
  <si>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</si>
  <si>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</si>
  <si>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</si>
  <si>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</si>
  <si>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</si>
  <si>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</si>
  <si>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</si>
  <si>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</si>
  <si>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</si>
  <si>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</si>
  <si>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</si>
  <si>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</si>
  <si>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</si>
  <si>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</si>
  <si>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</si>
  <si>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</si>
  <si>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</si>
  <si>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</si>
  <si>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</si>
  <si>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</si>
  <si>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</si>
  <si>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</si>
  <si>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</si>
  <si>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</si>
  <si>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</si>
  <si>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</si>
  <si>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</si>
  <si>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</si>
  <si>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</si>
  <si>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</si>
  <si>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</si>
  <si>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</si>
  <si>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</si>
  <si>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</si>
  <si>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</si>
  <si>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</si>
  <si>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</si>
  <si>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</si>
  <si>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</si>
  <si>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</si>
  <si>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</si>
  <si>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</si>
  <si>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</si>
  <si>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</si>
  <si>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</si>
  <si>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</si>
  <si>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</si>
  <si>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</si>
  <si>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</si>
  <si>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</si>
  <si>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</si>
  <si>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</si>
  <si>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</si>
  <si>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</si>
  <si>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</si>
  <si>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</si>
  <si>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</si>
  <si>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</si>
  <si>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</si>
  <si>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</si>
  <si>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</si>
  <si>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</si>
  <si>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</si>
  <si>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</si>
  <si>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</si>
  <si>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</si>
  <si>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</si>
  <si>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</si>
  <si>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</si>
  <si>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</si>
  <si>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</si>
  <si>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</si>
  <si>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</si>
  <si>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</si>
  <si>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</si>
  <si>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</si>
  <si>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</si>
  <si>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</si>
  <si>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</si>
  <si>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</si>
  <si>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</si>
  <si>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</si>
  <si>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</si>
  <si>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</si>
  <si>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</si>
  <si>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</si>
  <si>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</si>
  <si>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</si>
  <si>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</si>
  <si>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</si>
  <si>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</si>
  <si>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</si>
  <si>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</si>
  <si>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</si>
  <si>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</si>
  <si>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</si>
  <si>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</si>
  <si>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</si>
  <si>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</si>
  <si>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</si>
  <si>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</si>
  <si>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</si>
  <si>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</si>
  <si>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</si>
  <si>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</si>
  <si>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</si>
  <si>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</si>
  <si>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</si>
  <si>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</si>
  <si>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</si>
  <si>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</si>
  <si>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</si>
  <si>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</si>
  <si>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</si>
  <si>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</si>
  <si>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</si>
  <si>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</si>
  <si>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</si>
  <si>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</si>
  <si>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</si>
  <si>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</si>
  <si>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</si>
  <si>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</si>
  <si>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</si>
  <si>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</si>
  <si>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</si>
  <si>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</si>
  <si>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</si>
  <si>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</si>
  <si>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</si>
  <si>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</si>
  <si>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</si>
  <si>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</si>
  <si>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</si>
  <si>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</si>
  <si>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</si>
  <si>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</si>
  <si>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</si>
  <si>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</si>
  <si>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</si>
  <si>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</si>
  <si>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</si>
  <si>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</si>
  <si>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</si>
  <si>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</si>
  <si>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</si>
  <si>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</si>
  <si>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</si>
  <si>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</si>
  <si>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</si>
  <si>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</si>
  <si>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</si>
  <si>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</si>
  <si>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</si>
  <si>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</si>
  <si>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</si>
  <si>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</si>
  <si>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</si>
  <si>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</si>
  <si>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</si>
  <si>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</si>
  <si>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</si>
  <si>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</si>
  <si>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</si>
  <si>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</si>
  <si>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</si>
  <si>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</si>
  <si>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</si>
  <si>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</si>
  <si>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</si>
  <si>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</si>
  <si>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</si>
  <si>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</si>
  <si>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</si>
  <si>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</si>
  <si>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</si>
  <si>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</si>
  <si>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</si>
  <si>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</si>
  <si>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</si>
  <si>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</si>
  <si>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</si>
  <si>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</si>
  <si>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</si>
  <si>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</si>
  <si>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</si>
  <si>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</si>
  <si>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</si>
  <si>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</si>
  <si>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</si>
  <si>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</si>
  <si>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</si>
  <si>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</si>
  <si>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</si>
  <si>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</si>
  <si>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</si>
  <si>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</si>
  <si>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</si>
  <si>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</si>
  <si>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</si>
  <si>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</si>
  <si>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</si>
  <si>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</si>
  <si>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</si>
  <si>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</si>
  <si>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</si>
  <si>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</si>
  <si>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</si>
  <si>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</si>
  <si>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</si>
  <si>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</si>
  <si>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</si>
  <si>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</si>
  <si>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</si>
  <si>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</si>
  <si>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</si>
  <si>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</si>
  <si>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</si>
  <si>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</si>
  <si>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</si>
  <si>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</si>
  <si>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</si>
  <si>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</si>
  <si>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</si>
  <si>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</si>
  <si>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</si>
  <si>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</si>
  <si>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</si>
  <si>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</si>
  <si>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</si>
  <si>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</si>
  <si>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</si>
  <si>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</si>
  <si>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</si>
  <si>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</si>
  <si>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</si>
  <si>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</si>
  <si>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</si>
  <si>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</si>
  <si>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</si>
  <si>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</si>
  <si>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</si>
  <si>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</si>
  <si>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</si>
  <si>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</si>
  <si>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</si>
  <si>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</si>
  <si>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</si>
  <si>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</si>
  <si>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</si>
  <si>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</si>
  <si>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</si>
  <si>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</si>
  <si>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</si>
  <si>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</si>
  <si>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</si>
  <si>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</si>
  <si>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</si>
  <si>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</si>
  <si>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</si>
  <si>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</si>
  <si>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</si>
  <si>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</si>
  <si>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</si>
  <si>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</si>
  <si>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</si>
  <si>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</si>
  <si>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</si>
  <si>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</si>
  <si>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</si>
  <si>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</si>
  <si>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</si>
  <si>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</si>
  <si>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</si>
  <si>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</si>
  <si>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</si>
  <si>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</si>
  <si>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</si>
  <si>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</si>
  <si>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</si>
  <si>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</si>
  <si>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</si>
  <si>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</si>
  <si>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</si>
  <si>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</si>
  <si>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</si>
  <si>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</si>
  <si>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</si>
  <si>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</si>
  <si>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</si>
  <si>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</si>
  <si>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</si>
  <si>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</si>
  <si>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</si>
  <si>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</si>
  <si>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</si>
  <si>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</si>
  <si>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</si>
  <si>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</si>
  <si>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</si>
  <si>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</si>
  <si>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</si>
  <si>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</si>
  <si>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</si>
  <si>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</si>
  <si>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</si>
  <si>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</si>
  <si>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</si>
  <si>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</si>
  <si>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</si>
  <si>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</si>
  <si>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</si>
  <si>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</si>
  <si>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</si>
  <si>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</si>
  <si>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</si>
  <si>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</si>
  <si>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</si>
  <si>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</si>
  <si>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</si>
  <si>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</si>
  <si>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</si>
  <si>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</si>
  <si>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</si>
  <si>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</si>
  <si>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</si>
  <si>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</si>
  <si>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</si>
  <si>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</si>
  <si>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</si>
  <si>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</si>
  <si>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</si>
  <si>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</si>
  <si>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</si>
  <si>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</si>
  <si>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</si>
  <si>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</si>
  <si>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</si>
  <si>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</si>
  <si>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</si>
  <si>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</si>
  <si>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</si>
  <si>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</si>
  <si>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</si>
  <si>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</si>
  <si>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</si>
  <si>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</si>
  <si>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</si>
  <si>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</si>
  <si>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</si>
  <si>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</si>
  <si>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</si>
  <si>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</si>
  <si>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</si>
  <si>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</si>
  <si>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</si>
  <si>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</si>
  <si>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</si>
  <si>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</si>
  <si>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</si>
  <si>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</si>
  <si>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</si>
  <si>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</si>
  <si>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</si>
  <si>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</si>
  <si>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</si>
  <si>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</si>
  <si>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</si>
  <si>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</si>
  <si>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</si>
  <si>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</si>
  <si>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</si>
  <si>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</si>
  <si>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</si>
  <si>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</si>
  <si>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</si>
  <si>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</si>
  <si>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</si>
  <si>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</si>
  <si>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</si>
  <si>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</si>
  <si>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</si>
  <si>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</si>
  <si>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</si>
  <si>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</si>
  <si>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</si>
  <si>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</si>
  <si>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</si>
  <si>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</si>
  <si>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</si>
  <si>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</si>
  <si>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</si>
  <si>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</si>
  <si>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</si>
  <si>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</si>
  <si>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</si>
  <si>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</si>
  <si>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</si>
  <si>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</si>
  <si>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</si>
  <si>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</si>
  <si>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</si>
  <si>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</si>
  <si>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</si>
  <si>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</si>
  <si>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</si>
  <si>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</si>
  <si>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</si>
  <si>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</si>
  <si>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</si>
  <si>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</si>
  <si>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</si>
  <si>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</si>
  <si>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</si>
  <si>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</si>
  <si>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</si>
  <si>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</si>
  <si>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</si>
  <si>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</si>
  <si>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</si>
  <si>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</si>
  <si>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</si>
  <si>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</si>
  <si>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</si>
  <si>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</si>
  <si>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</si>
  <si>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</si>
  <si>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</si>
  <si>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</si>
  <si>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</si>
  <si>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</si>
  <si>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</si>
  <si>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</si>
  <si>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</si>
  <si>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</si>
  <si>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</si>
  <si>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</si>
  <si>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</si>
  <si>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</si>
  <si>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</si>
  <si>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</si>
  <si>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</si>
  <si>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</si>
  <si>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</si>
  <si>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</si>
  <si>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</si>
  <si>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</si>
  <si>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</si>
  <si>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</si>
  <si>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</si>
  <si>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</si>
  <si>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</si>
  <si>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</si>
  <si>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</si>
  <si>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</si>
  <si>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</si>
  <si>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</si>
  <si>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</si>
  <si>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</si>
  <si>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</si>
  <si>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</si>
  <si>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</si>
  <si>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</si>
  <si>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</si>
  <si>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</si>
  <si>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</si>
  <si>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</si>
  <si>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</si>
  <si>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</si>
  <si>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</si>
  <si>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</si>
  <si>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</si>
  <si>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</si>
  <si>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</si>
  <si>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</si>
  <si>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</si>
  <si>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</si>
  <si>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</si>
  <si>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</si>
  <si>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</si>
  <si>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</si>
  <si>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</si>
  <si>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</si>
  <si>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</si>
  <si>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</si>
  <si>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</si>
  <si>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</si>
  <si>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</si>
  <si>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</si>
  <si>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</si>
  <si>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</si>
  <si>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</si>
  <si>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</si>
  <si>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</si>
  <si>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</si>
  <si>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</si>
  <si>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</si>
  <si>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</si>
  <si>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</si>
  <si>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</si>
  <si>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</si>
  <si>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</si>
  <si>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</si>
  <si>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</si>
  <si>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</si>
  <si>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</si>
  <si>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</si>
  <si>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</si>
  <si>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</si>
  <si>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</si>
  <si>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</si>
  <si>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</si>
  <si>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</si>
  <si>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</si>
  <si>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</si>
  <si>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</si>
  <si>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</si>
  <si>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</si>
  <si>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</si>
  <si>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</si>
  <si>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</si>
  <si>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</si>
  <si>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</si>
  <si>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</si>
  <si>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</si>
  <si>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</si>
  <si>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</si>
  <si>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</si>
  <si>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</si>
  <si>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</si>
  <si>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</si>
  <si>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</si>
  <si>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</si>
  <si>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</si>
  <si>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</si>
  <si>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</si>
  <si>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</si>
  <si>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</si>
  <si>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</si>
  <si>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</si>
  <si>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</si>
  <si>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</si>
  <si>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</si>
  <si>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</si>
  <si>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</si>
  <si>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</si>
  <si>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</si>
  <si>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</si>
  <si>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</si>
  <si>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</si>
  <si>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</si>
  <si>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</si>
  <si>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</si>
  <si>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</si>
  <si>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</si>
  <si>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</si>
  <si>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</si>
  <si>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</si>
  <si>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</si>
  <si>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</si>
  <si>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</si>
  <si>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</si>
  <si>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</si>
  <si>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</si>
  <si>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</si>
  <si>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</si>
  <si>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</si>
  <si>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</si>
  <si>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</si>
  <si>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</si>
  <si>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</si>
  <si>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</si>
  <si>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</si>
  <si>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</si>
  <si>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</si>
  <si>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</si>
  <si>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</si>
  <si>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</si>
  <si>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</si>
  <si>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</si>
  <si>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</si>
  <si>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</si>
  <si>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</si>
  <si>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</si>
  <si>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</si>
  <si>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</si>
  <si>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</si>
  <si>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</si>
  <si>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</si>
  <si>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</si>
  <si>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</si>
  <si>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</si>
  <si>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</si>
  <si>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</si>
  <si>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</si>
  <si>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</si>
  <si>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</si>
  <si>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</si>
  <si>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</si>
  <si>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</si>
  <si>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</si>
  <si>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</si>
  <si>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</si>
  <si>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</si>
  <si>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</si>
  <si>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</si>
  <si>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</si>
  <si>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</si>
  <si>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</si>
  <si>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</si>
  <si>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</si>
  <si>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</si>
  <si>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</si>
  <si>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</si>
  <si>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</si>
  <si>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</si>
  <si>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</si>
  <si>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</si>
  <si>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</si>
  <si>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</si>
  <si>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</si>
  <si>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</si>
  <si>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</si>
  <si>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</si>
  <si>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</si>
  <si>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</si>
  <si>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</si>
  <si>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</si>
  <si>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</si>
  <si>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</si>
  <si>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</si>
  <si>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</si>
  <si>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</si>
  <si>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</si>
  <si>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</si>
  <si>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</si>
  <si>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</si>
  <si>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</si>
  <si>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</si>
  <si>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</si>
  <si>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</si>
  <si>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</si>
  <si>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</si>
  <si>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</si>
  <si>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</si>
  <si>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</si>
  <si>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</si>
  <si>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</si>
  <si>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</si>
  <si>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</si>
  <si>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</si>
  <si>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</si>
  <si>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</si>
  <si>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</si>
  <si>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</si>
  <si>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</si>
  <si>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</si>
  <si>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</si>
  <si>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</si>
  <si>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</si>
  <si>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</si>
  <si>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</si>
  <si>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</si>
  <si>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</si>
  <si>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</si>
  <si>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</si>
  <si>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</si>
  <si>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</si>
  <si>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</si>
  <si>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</si>
  <si>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</si>
  <si>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</si>
  <si>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</si>
  <si>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</si>
  <si>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</si>
  <si>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</si>
  <si>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</si>
  <si>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</si>
  <si>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</si>
  <si>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</si>
  <si>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</si>
  <si>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</si>
  <si>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</si>
  <si>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</si>
  <si>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</si>
  <si>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</si>
  <si>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</si>
  <si>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</si>
  <si>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</si>
  <si>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</si>
  <si>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</si>
  <si>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</si>
  <si>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</si>
  <si>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</si>
  <si>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</si>
  <si>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</si>
  <si>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</si>
  <si>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</si>
  <si>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</si>
  <si>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</si>
  <si>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</si>
  <si>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</si>
  <si>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</si>
  <si>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</si>
  <si>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</si>
  <si>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</si>
  <si>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</si>
  <si>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</si>
  <si>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</si>
  <si>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</si>
  <si>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</si>
  <si>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</si>
  <si>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</si>
  <si>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</si>
  <si>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</si>
  <si>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</si>
  <si>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</si>
  <si>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</si>
  <si>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</si>
  <si>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</si>
  <si>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</si>
  <si>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</si>
  <si>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</si>
  <si>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</si>
  <si>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</si>
  <si>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</si>
  <si>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</si>
  <si>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</si>
  <si>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</si>
  <si>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</si>
  <si>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</si>
  <si>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</si>
  <si>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</si>
  <si>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</si>
  <si>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</si>
  <si>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</si>
  <si>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</si>
  <si>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</si>
  <si>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</si>
  <si>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</si>
  <si>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</si>
  <si>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</si>
  <si>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</si>
  <si>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</si>
  <si>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</si>
  <si>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</si>
  <si>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</si>
  <si>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</si>
  <si>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</si>
  <si>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</si>
  <si>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</si>
  <si>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</si>
  <si>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</si>
  <si>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</si>
  <si>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</si>
  <si>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</si>
  <si>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</si>
  <si>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</si>
  <si>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</si>
  <si>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</si>
  <si>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</si>
  <si>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</si>
  <si>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</si>
  <si>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</si>
  <si>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</si>
  <si>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</si>
  <si>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</si>
  <si>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</si>
  <si>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</si>
  <si>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</si>
  <si>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</si>
  <si>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</si>
  <si>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</si>
  <si>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</si>
  <si>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</si>
  <si>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</si>
  <si>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</si>
  <si>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</si>
  <si>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</si>
  <si>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</si>
  <si>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</si>
  <si>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</si>
  <si>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</si>
  <si>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</si>
  <si>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</si>
  <si>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</si>
  <si>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</si>
  <si>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</si>
  <si>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</si>
  <si>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</si>
  <si>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</si>
  <si>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</si>
  <si>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</si>
  <si>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</si>
  <si>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</si>
  <si>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</si>
  <si>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</si>
  <si>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</si>
  <si>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</si>
  <si>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</si>
  <si>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</si>
  <si>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</si>
  <si>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</si>
  <si>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</si>
  <si>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</si>
  <si>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</si>
  <si>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</si>
  <si>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</si>
  <si>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</si>
  <si>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</si>
  <si>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</si>
  <si>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</si>
  <si>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</si>
  <si>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</si>
  <si>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</si>
  <si>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</si>
  <si>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</si>
  <si>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</si>
  <si>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</si>
  <si>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</si>
  <si>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</si>
  <si>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</si>
  <si>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</si>
  <si>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</si>
  <si>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</si>
  <si>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</si>
  <si>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</si>
  <si>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</si>
  <si>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</si>
  <si>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</si>
  <si>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</si>
  <si>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</si>
  <si>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</si>
  <si>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</si>
  <si>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</si>
  <si>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</si>
  <si>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</si>
  <si>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</si>
  <si>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</si>
  <si>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</si>
  <si>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</si>
  <si>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</si>
  <si>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</si>
  <si>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</si>
  <si>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</si>
  <si>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</si>
  <si>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</si>
  <si>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</si>
  <si>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</si>
  <si>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</si>
  <si>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</si>
  <si>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</si>
  <si>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</si>
  <si>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</si>
  <si>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</si>
  <si>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</si>
  <si>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</si>
  <si>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</si>
  <si>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</si>
  <si>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</si>
  <si>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</si>
  <si>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</si>
  <si>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</si>
  <si>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</si>
  <si>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</si>
  <si>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</si>
  <si>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</si>
  <si>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</si>
  <si>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</si>
  <si>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</si>
  <si>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</si>
  <si>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</si>
  <si>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</si>
  <si>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</si>
  <si>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</si>
  <si>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</si>
  <si>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</si>
  <si>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</si>
  <si>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</si>
  <si>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</si>
  <si>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</si>
  <si>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</si>
  <si>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</si>
  <si>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</si>
  <si>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</si>
  <si>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</si>
  <si>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</si>
  <si>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</si>
  <si>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</si>
  <si>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</si>
  <si>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</si>
  <si>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</si>
  <si>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</si>
  <si>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</si>
  <si>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</si>
  <si>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</si>
  <si>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</si>
  <si>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</si>
  <si>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</si>
  <si>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</si>
  <si>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</si>
  <si>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</si>
  <si>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</si>
  <si>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</si>
  <si>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</si>
  <si>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</si>
  <si>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</si>
  <si>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</si>
  <si>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</si>
  <si>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</si>
  <si>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</si>
  <si>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</si>
  <si>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</si>
  <si>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</si>
  <si>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</si>
  <si>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</si>
  <si>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</si>
  <si>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</si>
  <si>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</si>
  <si>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</si>
  <si>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</si>
  <si>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</si>
  <si>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</si>
  <si>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</si>
  <si>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</si>
  <si>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</si>
  <si>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</si>
  <si>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</si>
  <si>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</si>
  <si>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</si>
  <si>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</si>
  <si>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</si>
  <si>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</si>
  <si>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</si>
  <si>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</si>
  <si>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</si>
  <si>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</si>
  <si>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</si>
  <si>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</si>
  <si>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</si>
  <si>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</si>
  <si>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</si>
  <si>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</si>
  <si>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</si>
  <si>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</si>
  <si>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</si>
  <si>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</si>
  <si>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</si>
  <si>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</si>
  <si>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</si>
  <si>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</si>
  <si>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</si>
  <si>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</si>
  <si>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</si>
  <si>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</si>
  <si>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</si>
  <si>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</si>
  <si>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</si>
  <si>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</si>
  <si>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</si>
  <si>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</si>
  <si>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</si>
  <si>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</si>
  <si>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</si>
  <si>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</si>
  <si>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</si>
  <si>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</si>
  <si>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</si>
  <si>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</si>
  <si>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</si>
  <si>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</si>
  <si>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</si>
  <si>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</si>
  <si>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</si>
  <si>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</si>
  <si>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</si>
  <si>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</si>
  <si>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</si>
  <si>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</si>
  <si>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</si>
  <si>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</si>
  <si>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</si>
  <si>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</si>
  <si>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</si>
  <si>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</si>
  <si>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</si>
  <si>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</si>
  <si>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</si>
  <si>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</si>
  <si>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</si>
  <si>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</si>
  <si>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</si>
  <si>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</si>
  <si>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</si>
  <si>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</si>
  <si>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</si>
  <si>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</si>
  <si>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</si>
  <si>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</si>
  <si>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</si>
  <si>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</si>
  <si>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</si>
  <si>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</si>
  <si>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</si>
  <si>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</si>
  <si>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</si>
  <si>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</si>
  <si>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</si>
  <si>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</si>
  <si>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</si>
  <si>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</si>
  <si>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</si>
  <si>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</si>
  <si>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</si>
  <si>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</si>
  <si>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</si>
  <si>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</si>
  <si>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</si>
  <si>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</si>
  <si>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</si>
  <si>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</si>
  <si>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</si>
  <si>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</si>
  <si>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</si>
  <si>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</si>
  <si>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</si>
  <si>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</si>
  <si>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</si>
  <si>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</si>
  <si>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</si>
  <si>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</si>
  <si>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</si>
  <si>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</si>
  <si>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</si>
  <si>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</si>
  <si>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</si>
  <si>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</si>
  <si>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</si>
  <si>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</si>
  <si>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</si>
  <si>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</si>
  <si>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</si>
  <si>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</si>
  <si>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</si>
  <si>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</si>
  <si>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</si>
  <si>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</si>
  <si>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</si>
  <si>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</si>
  <si>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</si>
  <si>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</si>
  <si>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</si>
  <si>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</si>
  <si>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</si>
  <si>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</si>
  <si>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</si>
  <si>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</si>
  <si>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</si>
  <si>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</si>
  <si>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</si>
  <si>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</si>
  <si>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</si>
  <si>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</si>
  <si>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</si>
  <si>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</si>
  <si>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</si>
  <si>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</si>
  <si>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</si>
  <si>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</si>
  <si>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</si>
  <si>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</si>
  <si>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</si>
  <si>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</si>
  <si>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</si>
  <si>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</si>
  <si>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</si>
  <si>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</si>
  <si>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</si>
  <si>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</si>
  <si>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</si>
  <si>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</si>
  <si>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</si>
  <si>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</si>
  <si>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</si>
  <si>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</si>
  <si>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</si>
  <si>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</si>
  <si>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</si>
  <si>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</si>
  <si>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</si>
  <si>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</si>
  <si>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</si>
  <si>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</si>
  <si>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</si>
  <si>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</si>
  <si>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</si>
  <si>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</si>
  <si>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</si>
  <si>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</si>
  <si>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</si>
  <si>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</si>
  <si>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</si>
  <si>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</si>
  <si>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</si>
  <si>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</si>
  <si>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</si>
  <si>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</si>
  <si>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</si>
  <si>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</si>
  <si>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</si>
  <si>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</si>
  <si>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</si>
  <si>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</si>
  <si>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</si>
  <si>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</si>
  <si>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</si>
  <si>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</si>
  <si>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</si>
  <si>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</si>
  <si>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</si>
  <si>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</si>
  <si>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</si>
  <si>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</si>
  <si>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</si>
  <si>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</si>
  <si>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</si>
  <si>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</si>
  <si>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</si>
  <si>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</si>
  <si>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</si>
  <si>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</si>
  <si>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</si>
  <si>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</si>
  <si>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</si>
  <si>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</si>
  <si>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</si>
  <si>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</si>
  <si>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</si>
  <si>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</si>
  <si>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</si>
  <si>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</si>
  <si>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</si>
  <si>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</si>
  <si>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</si>
  <si>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</si>
  <si>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</si>
  <si>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</si>
  <si>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</si>
  <si>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</si>
  <si>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</si>
  <si>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</si>
  <si>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</si>
  <si>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</si>
  <si>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</si>
  <si>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</si>
  <si>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</si>
  <si>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</si>
  <si>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</si>
  <si>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</si>
  <si>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</si>
  <si>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</si>
  <si>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</si>
  <si>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</si>
  <si>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</si>
  <si>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</si>
  <si>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</si>
  <si>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</si>
  <si>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</si>
  <si>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</si>
  <si>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</si>
  <si>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</si>
  <si>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</si>
  <si>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</si>
  <si>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</si>
  <si>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</si>
  <si>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</si>
  <si>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</si>
  <si>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</si>
  <si>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</si>
  <si>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</si>
  <si>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</si>
  <si>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</si>
  <si>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</si>
  <si>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</si>
  <si>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</si>
  <si>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</si>
  <si>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</si>
  <si>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</si>
  <si>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</si>
  <si>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</si>
  <si>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</si>
  <si>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</si>
  <si>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</si>
  <si>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</si>
  <si>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</si>
  <si>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</si>
  <si>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</si>
  <si>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</si>
  <si>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</si>
  <si>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</si>
  <si>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</si>
  <si>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</si>
  <si>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</si>
  <si>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</si>
  <si>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</si>
  <si>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</si>
  <si>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</si>
  <si>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</si>
  <si>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</si>
  <si>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</si>
  <si>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</si>
  <si>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</si>
  <si>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</si>
  <si>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</si>
  <si>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</si>
  <si>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</si>
  <si>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</si>
  <si>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</si>
  <si>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</si>
  <si>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</si>
  <si>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</si>
  <si>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</si>
  <si>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</si>
  <si>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</si>
  <si>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</si>
  <si>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</si>
  <si>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</si>
  <si>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</si>
  <si>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</si>
  <si>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</si>
  <si>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</si>
  <si>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</si>
  <si>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</si>
  <si>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</si>
  <si>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</si>
  <si>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</si>
  <si>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</si>
  <si>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</si>
  <si>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</si>
  <si>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</si>
  <si>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</si>
  <si>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</si>
  <si>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</si>
  <si>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</si>
  <si>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</si>
  <si>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</si>
  <si>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</si>
  <si>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</si>
  <si>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</si>
  <si>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</si>
  <si>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</si>
  <si>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</si>
  <si>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</si>
  <si>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</si>
  <si>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</si>
  <si>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</si>
  <si>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</si>
  <si>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</si>
  <si>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</si>
  <si>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</si>
  <si>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</si>
  <si>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</si>
  <si>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</si>
  <si>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</si>
  <si>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</si>
  <si>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</si>
  <si>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</si>
  <si>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</si>
  <si>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</si>
  <si>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</si>
  <si>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</si>
  <si>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</si>
  <si>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</si>
  <si>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</si>
  <si>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</si>
  <si>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</si>
  <si>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</si>
  <si>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</si>
  <si>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</si>
  <si>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</si>
  <si>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</si>
  <si>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</si>
  <si>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</si>
  <si>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</si>
  <si>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</si>
  <si>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</si>
  <si>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</si>
  <si>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</si>
  <si>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</si>
  <si>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</si>
  <si>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</si>
  <si>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</si>
  <si>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</si>
  <si>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</si>
  <si>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</si>
  <si>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</si>
  <si>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</si>
  <si>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</si>
  <si>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</si>
  <si>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</si>
  <si>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</si>
  <si>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</si>
  <si>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</si>
  <si>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</si>
  <si>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</si>
  <si>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</si>
  <si>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</si>
  <si>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</si>
  <si>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</si>
  <si>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</si>
  <si>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</si>
  <si>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</si>
  <si>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</si>
  <si>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</si>
  <si>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</si>
  <si>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</si>
  <si>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</si>
  <si>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</si>
  <si>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</si>
  <si>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</si>
  <si>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</si>
  <si>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</si>
  <si>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</si>
  <si>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</si>
  <si>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</si>
  <si>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</si>
  <si>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</si>
  <si>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</si>
  <si>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</si>
  <si>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</si>
  <si>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</si>
  <si>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</si>
  <si>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</si>
  <si>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</si>
  <si>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</si>
  <si>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</si>
  <si>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</si>
  <si>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</si>
  <si>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</si>
  <si>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</si>
  <si>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</si>
  <si>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</si>
  <si>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</si>
  <si>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</si>
  <si>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</si>
  <si>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</si>
  <si>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</si>
  <si>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</si>
  <si>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</si>
  <si>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</si>
  <si>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</si>
  <si>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</si>
  <si>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</si>
  <si>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</si>
  <si>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</si>
  <si>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</si>
  <si>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</si>
  <si>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</si>
  <si>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</si>
  <si>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</si>
  <si>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</si>
  <si>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</si>
  <si>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</si>
  <si>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</si>
  <si>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</si>
  <si>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</si>
  <si>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</si>
  <si>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</si>
  <si>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</si>
  <si>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</si>
  <si>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</si>
  <si>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</si>
  <si>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</si>
  <si>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</si>
  <si>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</si>
  <si>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</si>
  <si>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</si>
  <si>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</si>
  <si>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</si>
  <si>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</si>
  <si>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</si>
  <si>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</si>
  <si>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</si>
  <si>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</si>
  <si>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</si>
  <si>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</si>
  <si>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</si>
  <si>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</si>
  <si>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</si>
  <si>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</si>
  <si>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</si>
  <si>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</si>
  <si>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</si>
  <si>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</si>
  <si>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</si>
  <si>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</si>
  <si>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</si>
  <si>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</si>
  <si>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</si>
  <si>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</si>
  <si>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</si>
  <si>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</si>
  <si>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</si>
  <si>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</si>
  <si>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</si>
  <si>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</si>
  <si>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</si>
  <si>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</si>
  <si>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</si>
  <si>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</si>
  <si>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</si>
  <si>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</si>
  <si>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</si>
  <si>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</si>
  <si>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</si>
  <si>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</si>
  <si>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</si>
  <si>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</si>
  <si>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</si>
  <si>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</si>
  <si>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</si>
  <si>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</si>
  <si>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</si>
  <si>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</si>
  <si>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</si>
  <si>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</si>
  <si>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</si>
  <si>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</si>
  <si>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</si>
  <si>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</si>
  <si>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</si>
  <si>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</si>
  <si>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</si>
  <si>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</si>
  <si>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</si>
  <si>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</si>
  <si>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</si>
  <si>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</si>
  <si>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</si>
  <si>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</si>
  <si>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</si>
  <si>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</si>
  <si>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</si>
  <si>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</si>
  <si>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</si>
  <si>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</si>
  <si>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</si>
  <si>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</si>
  <si>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</si>
  <si>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</si>
  <si>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</si>
  <si>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</si>
  <si>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</si>
  <si>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</si>
  <si>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</si>
  <si>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</si>
  <si>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</si>
  <si>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</si>
  <si>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</si>
  <si>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</si>
  <si>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</si>
  <si>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</si>
  <si>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</si>
  <si>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</si>
  <si>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</si>
  <si>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</si>
  <si>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</si>
  <si>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</si>
  <si>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</si>
  <si>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</si>
  <si>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</si>
  <si>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</si>
  <si>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</si>
  <si>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</si>
  <si>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</si>
  <si>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</si>
  <si>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</si>
  <si>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</si>
  <si>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</si>
  <si>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</si>
  <si>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</si>
  <si>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</si>
  <si>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</si>
  <si>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</si>
  <si>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</si>
  <si>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</si>
  <si>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</si>
  <si>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</si>
  <si>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</si>
  <si>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</si>
  <si>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</si>
  <si>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</si>
  <si>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</si>
  <si>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</si>
  <si>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</si>
  <si>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</si>
  <si>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</si>
  <si>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</si>
  <si>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</si>
  <si>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</si>
  <si>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</si>
  <si>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</si>
  <si>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</si>
  <si>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</si>
  <si>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</si>
  <si>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</si>
  <si>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</si>
  <si>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</si>
  <si>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</si>
  <si>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</si>
  <si>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</si>
  <si>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</si>
  <si>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</si>
  <si>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</si>
  <si>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</si>
  <si>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</si>
  <si>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</si>
  <si>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</si>
  <si>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</si>
  <si>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</si>
  <si>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</si>
  <si>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</si>
  <si>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</si>
  <si>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</si>
  <si>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</si>
  <si>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</si>
  <si>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</si>
  <si>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</si>
  <si>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</si>
  <si>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</si>
  <si>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</si>
  <si>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</si>
  <si>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</si>
  <si>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</si>
  <si>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</si>
  <si>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</si>
  <si>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</si>
  <si>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</si>
  <si>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</si>
  <si>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</si>
  <si>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</si>
  <si>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</si>
  <si>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</si>
  <si>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</si>
  <si>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</si>
  <si>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</si>
  <si>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</si>
  <si>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</si>
  <si>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</si>
  <si>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</si>
  <si>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</si>
  <si>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</si>
  <si>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</si>
  <si>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</si>
  <si>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</si>
  <si>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</si>
  <si>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</si>
  <si>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</si>
  <si>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</si>
  <si>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</si>
  <si>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</si>
  <si>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</si>
  <si>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</si>
  <si>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</si>
  <si>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</si>
  <si>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</si>
  <si>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</si>
  <si>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</si>
  <si>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</si>
  <si>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</si>
  <si>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</si>
  <si>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</si>
  <si>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</si>
  <si>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</si>
  <si>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</si>
  <si>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</si>
  <si>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</si>
  <si>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</si>
  <si>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</si>
  <si>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</si>
  <si>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</si>
  <si>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</si>
  <si>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</si>
  <si>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</si>
  <si>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</si>
  <si>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</si>
  <si>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</si>
  <si>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</si>
  <si>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</si>
  <si>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</si>
  <si>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</si>
  <si>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</si>
  <si>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</si>
  <si>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</si>
  <si>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</si>
  <si>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</si>
  <si>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</si>
  <si>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</si>
  <si>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</si>
  <si>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</si>
  <si>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</si>
  <si>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</si>
  <si>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</si>
  <si>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</si>
  <si>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</si>
  <si>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</si>
  <si>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</si>
  <si>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</si>
  <si>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</si>
  <si>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</si>
  <si>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</si>
  <si>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</si>
  <si>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</si>
  <si>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</si>
  <si>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</si>
  <si>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</si>
  <si>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</si>
  <si>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</si>
  <si>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</si>
  <si>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</si>
  <si>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</si>
  <si>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</si>
  <si>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</si>
  <si>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</si>
  <si>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</si>
  <si>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</si>
  <si>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</si>
  <si>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</si>
  <si>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</si>
  <si>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</si>
  <si>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</si>
  <si>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</si>
  <si>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</si>
  <si>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</si>
  <si>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</si>
  <si>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</si>
  <si>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</si>
  <si>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</si>
  <si>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</si>
  <si>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</si>
  <si>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</si>
  <si>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</si>
  <si>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</si>
  <si>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</si>
  <si>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</si>
  <si>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</si>
  <si>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</si>
  <si>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</si>
  <si>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</si>
  <si>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</si>
  <si>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</si>
  <si>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</si>
  <si>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</si>
  <si>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</si>
  <si>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</si>
  <si>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</si>
  <si>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</si>
  <si>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</si>
  <si>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</si>
  <si>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</si>
  <si>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</si>
  <si>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</si>
  <si>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</si>
  <si>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</si>
  <si>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</si>
  <si>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</si>
  <si>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</si>
  <si>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</si>
  <si>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</si>
  <si>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</si>
  <si>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</si>
  <si>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</si>
  <si>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</si>
  <si>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</si>
  <si>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</si>
  <si>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</si>
  <si>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</si>
  <si>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</si>
  <si>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</si>
  <si>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</si>
  <si>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</si>
  <si>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</si>
  <si>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</si>
  <si>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</si>
  <si>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</si>
  <si>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</si>
  <si>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</si>
  <si>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</si>
  <si>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</si>
  <si>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</si>
  <si>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</si>
  <si>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</si>
  <si>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</si>
  <si>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</si>
  <si>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</si>
  <si>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</si>
  <si>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</si>
  <si>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</si>
  <si>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</si>
  <si>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</si>
  <si>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</si>
  <si>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</si>
  <si>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</si>
  <si>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</si>
  <si>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</si>
  <si>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</si>
  <si>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</si>
  <si>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</si>
  <si>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</si>
  <si>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</si>
  <si>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</si>
  <si>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</si>
  <si>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</si>
  <si>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</si>
  <si>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</si>
  <si>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</si>
  <si>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</si>
  <si>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</si>
  <si>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</si>
  <si>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</si>
  <si>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</si>
  <si>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</si>
  <si>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</si>
  <si>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</si>
  <si>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</si>
  <si>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</si>
  <si>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</si>
  <si>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</si>
  <si>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</si>
  <si>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</si>
  <si>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</si>
  <si>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</si>
  <si>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</si>
  <si>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</si>
  <si>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</si>
  <si>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</si>
  <si>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</si>
  <si>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</si>
  <si>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</si>
  <si>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</si>
  <si>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</si>
  <si>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</si>
  <si>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</si>
  <si>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</si>
  <si>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</si>
  <si>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</si>
  <si>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</si>
  <si>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</si>
  <si>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</si>
  <si>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</si>
  <si>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</si>
  <si>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</si>
  <si>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</si>
  <si>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</si>
  <si>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</si>
  <si>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</si>
  <si>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</si>
  <si>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</si>
  <si>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</si>
  <si>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</si>
  <si>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</si>
  <si>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</si>
  <si>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</si>
  <si>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</si>
  <si>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</si>
  <si>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</si>
  <si>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</si>
  <si>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</si>
  <si>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</si>
  <si>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</si>
  <si>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</si>
  <si>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</si>
  <si>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</si>
  <si>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</si>
  <si>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</si>
  <si>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</si>
  <si>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</si>
  <si>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</si>
  <si>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</si>
  <si>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</si>
  <si>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</si>
  <si>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</si>
  <si>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</si>
  <si>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</si>
  <si>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</si>
  <si>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</si>
  <si>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</si>
  <si>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</si>
  <si>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</si>
  <si>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</si>
  <si>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</si>
  <si>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</si>
  <si>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</si>
  <si>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</si>
  <si>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</si>
  <si>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</si>
  <si>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</si>
  <si>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</si>
  <si>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</si>
  <si>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</si>
  <si>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</si>
  <si>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</si>
  <si>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</si>
  <si>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</si>
  <si>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</si>
  <si>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</si>
  <si>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</si>
  <si>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</si>
  <si>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</si>
  <si>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</si>
  <si>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</si>
  <si>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</si>
  <si>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</si>
  <si>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</si>
  <si>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</si>
  <si>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</si>
  <si>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</si>
  <si>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</si>
  <si>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</si>
  <si>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</si>
  <si>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</si>
  <si>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</si>
  <si>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</si>
  <si>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</si>
  <si>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</si>
  <si>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</si>
  <si>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</si>
  <si>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</si>
  <si>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</si>
  <si>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</si>
  <si>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</si>
  <si>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</si>
  <si>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</si>
  <si>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</si>
  <si>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</si>
  <si>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</si>
  <si>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</si>
  <si>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</si>
  <si>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</si>
  <si>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</si>
  <si>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</si>
  <si>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</si>
  <si>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</si>
  <si>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</si>
  <si>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</si>
  <si>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</si>
  <si>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</si>
  <si>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</si>
  <si>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</si>
  <si>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</si>
  <si>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</si>
  <si>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</si>
  <si>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</si>
  <si>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</si>
  <si>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</si>
  <si>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</si>
  <si>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</si>
  <si>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</si>
  <si>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</si>
  <si>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</si>
  <si>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</si>
  <si>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</si>
  <si>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</si>
  <si>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</si>
  <si>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</si>
  <si>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</si>
  <si>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</si>
  <si>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</si>
  <si>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</si>
  <si>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</si>
  <si>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</si>
  <si>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</si>
  <si>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</si>
  <si>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</si>
  <si>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</si>
  <si>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</si>
  <si>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</si>
  <si>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</si>
  <si>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</si>
  <si>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</si>
  <si>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</si>
  <si>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</si>
  <si>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</si>
  <si>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</si>
  <si>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</si>
  <si>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</si>
  <si>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</si>
  <si>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</si>
  <si>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</si>
  <si>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</si>
  <si>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</si>
  <si>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</si>
  <si>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</si>
  <si>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</si>
  <si>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</si>
  <si>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</si>
  <si>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</si>
  <si>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</si>
  <si>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</si>
  <si>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</si>
  <si>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</si>
  <si>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</si>
  <si>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</si>
  <si>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</si>
  <si>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</si>
  <si>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</si>
  <si>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</si>
  <si>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</si>
  <si>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</si>
  <si>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</si>
  <si>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</si>
  <si>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</si>
  <si>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</si>
  <si>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</si>
  <si>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</si>
  <si>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</si>
  <si>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</si>
  <si>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</si>
  <si>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</si>
  <si>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</si>
  <si>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</si>
  <si>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</si>
  <si>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</si>
  <si>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</si>
  <si>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</si>
  <si>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</si>
  <si>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</si>
  <si>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</si>
  <si>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</si>
  <si>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</si>
  <si>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</si>
  <si>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</si>
  <si>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</si>
  <si>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</si>
  <si>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</si>
  <si>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</si>
  <si>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</si>
  <si>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</si>
  <si>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</si>
  <si>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</si>
  <si>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</si>
  <si>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</si>
  <si>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</si>
  <si>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</si>
  <si>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</si>
  <si>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</si>
  <si>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</si>
  <si>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</si>
  <si>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</si>
  <si>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</si>
  <si>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</si>
  <si>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</si>
  <si>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</si>
  <si>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</si>
  <si>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</si>
  <si>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</si>
  <si>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</si>
  <si>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</si>
  <si>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</si>
  <si>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</si>
  <si>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</si>
  <si>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</si>
  <si>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</si>
  <si>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</si>
  <si>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</si>
  <si>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</si>
  <si>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</si>
  <si>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</si>
  <si>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</si>
  <si>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</si>
  <si>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</si>
  <si>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</si>
  <si>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</si>
  <si>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</si>
  <si>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</si>
  <si>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</si>
  <si>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</si>
  <si>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</si>
  <si>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</si>
  <si>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</si>
  <si>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</si>
  <si>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</si>
  <si>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</si>
  <si>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</si>
  <si>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</si>
  <si>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</si>
  <si>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</si>
  <si>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</si>
  <si>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</si>
  <si>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</si>
  <si>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</si>
  <si>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</si>
  <si>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</si>
  <si>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</si>
  <si>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</si>
  <si>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</si>
  <si>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</si>
  <si>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</si>
  <si>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</si>
  <si>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</si>
  <si>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</si>
  <si>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</si>
  <si>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</si>
  <si>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</si>
  <si>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</si>
  <si>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</si>
  <si>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</si>
  <si>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</si>
  <si>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</si>
  <si>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</si>
  <si>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</si>
  <si>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</si>
  <si>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</si>
  <si>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</si>
  <si>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</si>
  <si>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</si>
  <si>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</si>
  <si>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</si>
  <si>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</si>
  <si>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</si>
  <si>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</si>
  <si>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</si>
  <si>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</si>
  <si>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</si>
  <si>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</si>
  <si>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</si>
  <si>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</si>
  <si>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</si>
  <si>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</si>
  <si>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</si>
  <si>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</si>
  <si>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</si>
  <si>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</si>
  <si>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</si>
  <si>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</si>
  <si>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</si>
  <si>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</si>
  <si>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</si>
  <si>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</si>
  <si>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</si>
  <si>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</si>
  <si>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</si>
  <si>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</si>
  <si>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</si>
  <si>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</si>
  <si>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</si>
  <si>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</si>
  <si>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</si>
  <si>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</si>
  <si>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</si>
  <si>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</si>
  <si>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</si>
  <si>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</si>
  <si>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</si>
  <si>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</si>
  <si>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</si>
  <si>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</si>
  <si>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</si>
  <si>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</si>
  <si>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</si>
  <si>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</si>
  <si>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</si>
  <si>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</si>
  <si>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</si>
  <si>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</si>
  <si>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</si>
  <si>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</si>
  <si>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</si>
  <si>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</si>
  <si>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</si>
  <si>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</si>
  <si>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</si>
  <si>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</si>
  <si>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</si>
  <si>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</si>
  <si>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</si>
  <si>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</si>
  <si>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</si>
  <si>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</si>
  <si>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</si>
  <si>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</si>
  <si>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</si>
  <si>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</si>
  <si>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</si>
  <si>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</si>
  <si>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</si>
  <si>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</si>
  <si>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</si>
  <si>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</si>
  <si>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</si>
  <si>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</si>
  <si>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</si>
  <si>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</si>
  <si>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</si>
  <si>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</si>
  <si>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</si>
  <si>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</si>
  <si>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</si>
  <si>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</si>
  <si>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</si>
  <si>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</si>
  <si>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</si>
  <si>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</si>
  <si>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</si>
  <si>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</si>
  <si>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</si>
  <si>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</si>
  <si>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</si>
  <si>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</si>
  <si>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</si>
  <si>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</si>
  <si>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</si>
  <si>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</si>
  <si>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</si>
  <si>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</si>
  <si>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</si>
  <si>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</si>
  <si>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</si>
  <si>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</si>
  <si>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</si>
  <si>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</si>
  <si>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</si>
  <si>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</si>
  <si>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</si>
  <si>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</si>
  <si>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</si>
  <si>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</si>
  <si>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</si>
  <si>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</si>
  <si>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</si>
  <si>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</si>
  <si>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</si>
  <si>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</si>
  <si>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</si>
  <si>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</si>
  <si>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</si>
  <si>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</si>
  <si>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</si>
  <si>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</si>
  <si>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</si>
  <si>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</si>
  <si>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</si>
  <si>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</si>
  <si>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</si>
  <si>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</si>
  <si>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</si>
  <si>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</si>
  <si>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</si>
  <si>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</si>
  <si>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</si>
  <si>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</si>
  <si>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</si>
  <si>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</si>
  <si>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</si>
  <si>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</si>
  <si>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</si>
  <si>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</si>
  <si>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</si>
  <si>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</si>
  <si>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</si>
  <si>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</si>
  <si>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</si>
  <si>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</si>
  <si>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</si>
  <si>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</si>
  <si>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</si>
  <si>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</si>
  <si>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</si>
  <si>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</si>
  <si>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</si>
  <si>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</si>
  <si>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</si>
  <si>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</si>
  <si>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</si>
  <si>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</si>
  <si>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</si>
  <si>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</si>
  <si>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</si>
  <si>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</si>
  <si>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</si>
  <si>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</si>
  <si>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</si>
  <si>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</si>
  <si>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</si>
  <si>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</si>
  <si>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</si>
  <si>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</si>
  <si>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</si>
  <si>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</si>
  <si>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</si>
  <si>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</si>
  <si>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</si>
  <si>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</si>
  <si>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</si>
  <si>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</si>
  <si>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</si>
  <si>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</si>
  <si>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</si>
  <si>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</si>
  <si>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</si>
  <si>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</si>
  <si>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</si>
  <si>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</si>
  <si>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</si>
  <si>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</si>
  <si>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</si>
  <si>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</si>
  <si>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</si>
  <si>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</si>
  <si>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</si>
  <si>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</si>
  <si>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</si>
  <si>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</si>
  <si>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</si>
  <si>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</si>
  <si>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</si>
  <si>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</si>
  <si>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</si>
  <si>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</si>
  <si>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</si>
  <si>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</si>
  <si>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</si>
  <si>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</si>
  <si>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</si>
  <si>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</si>
  <si>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</si>
  <si>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</si>
  <si>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</si>
  <si>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</si>
  <si>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</si>
  <si>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</si>
  <si>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</si>
  <si>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</si>
  <si>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</si>
  <si>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</si>
  <si>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</si>
  <si>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</si>
  <si>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</si>
  <si>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</si>
  <si>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</si>
  <si>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</si>
  <si>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</si>
  <si>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</si>
  <si>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</si>
  <si>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</si>
  <si>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</si>
  <si>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</si>
  <si>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</si>
  <si>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</si>
  <si>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</si>
  <si>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</si>
  <si>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</si>
  <si>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</si>
  <si>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</si>
  <si>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</si>
  <si>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</si>
  <si>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</si>
  <si>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</si>
  <si>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</si>
  <si>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</si>
  <si>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</si>
  <si>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</si>
  <si>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</si>
  <si>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</si>
  <si>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</si>
  <si>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</si>
  <si>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</si>
  <si>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</si>
  <si>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</si>
  <si>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</si>
  <si>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</si>
  <si>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</si>
  <si>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</si>
  <si>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</si>
  <si>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</si>
  <si>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</si>
  <si>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</si>
  <si>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</si>
  <si>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</si>
  <si>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</si>
  <si>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</si>
  <si>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</si>
  <si>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</si>
  <si>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</si>
  <si>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</si>
  <si>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</si>
  <si>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</si>
  <si>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</si>
  <si>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</si>
  <si>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</si>
  <si>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</si>
  <si>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</si>
  <si>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</si>
  <si>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</si>
  <si>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</si>
  <si>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</si>
  <si>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</si>
  <si>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</si>
  <si>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</si>
  <si>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</si>
  <si>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</si>
  <si>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</si>
  <si>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</si>
  <si>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</si>
  <si>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</si>
  <si>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</si>
  <si>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</si>
  <si>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</si>
  <si>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</si>
  <si>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</si>
  <si>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</si>
  <si>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</si>
  <si>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</si>
  <si>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</si>
  <si>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</si>
  <si>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</si>
  <si>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</si>
  <si>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</si>
  <si>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</si>
  <si>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</si>
  <si>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</si>
  <si>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</si>
  <si>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</si>
  <si>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</si>
  <si>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</si>
  <si>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</si>
  <si>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</si>
  <si>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</si>
  <si>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</si>
  <si>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</si>
  <si>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</si>
  <si>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</si>
  <si>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</si>
  <si>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</si>
  <si>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</si>
  <si>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</si>
  <si>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</si>
  <si>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</si>
  <si>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</si>
  <si>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</si>
  <si>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</si>
  <si>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</si>
  <si>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</si>
  <si>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</si>
  <si>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</si>
  <si>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</si>
  <si>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</si>
  <si>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</si>
  <si>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</si>
  <si>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</si>
  <si>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</si>
  <si>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</si>
  <si>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</si>
  <si>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</si>
  <si>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</si>
  <si>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</si>
  <si>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</si>
  <si>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</si>
  <si>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</si>
  <si>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</si>
  <si>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</si>
  <si>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</si>
  <si>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</si>
  <si>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</si>
  <si>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</si>
  <si>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</si>
  <si>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</si>
  <si>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</si>
  <si>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</si>
  <si>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</si>
  <si>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</si>
  <si>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</si>
  <si>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</si>
  <si>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</si>
  <si>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</si>
  <si>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</si>
  <si>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</si>
  <si>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</si>
  <si>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</si>
  <si>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</si>
  <si>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</si>
  <si>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</si>
  <si>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</si>
  <si>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</si>
  <si>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</si>
  <si>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</si>
  <si>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</si>
  <si>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</si>
  <si>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</si>
  <si>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</si>
  <si>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</si>
  <si>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</si>
  <si>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</si>
  <si>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</si>
  <si>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</si>
  <si>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</si>
  <si>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</si>
  <si>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</si>
  <si>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</si>
  <si>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</si>
  <si>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</si>
  <si>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</si>
  <si>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</si>
  <si>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</si>
  <si>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</si>
  <si>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</si>
  <si>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</si>
  <si>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</si>
  <si>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</si>
  <si>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</si>
  <si>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</si>
  <si>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</si>
  <si>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</si>
  <si>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</si>
  <si>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</si>
  <si>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</si>
  <si>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</si>
  <si>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</si>
  <si>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</si>
  <si>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</si>
  <si>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</si>
  <si>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</si>
  <si>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</si>
  <si>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</si>
  <si>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</si>
  <si>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</si>
  <si>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</si>
  <si>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</si>
  <si>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</si>
  <si>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</si>
  <si>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</si>
  <si>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</si>
  <si>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</si>
  <si>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</si>
  <si>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</si>
  <si>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</si>
  <si>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</si>
  <si>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</si>
  <si>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</si>
  <si>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</si>
  <si>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</si>
  <si>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</si>
  <si>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</si>
  <si>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</si>
  <si>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</si>
  <si>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</si>
  <si>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</si>
  <si>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</si>
  <si>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</si>
  <si>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</si>
  <si>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</si>
  <si>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</si>
  <si>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</si>
  <si>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</si>
  <si>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</si>
  <si>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</si>
  <si>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</si>
  <si>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</si>
  <si>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</si>
  <si>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</si>
  <si>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</si>
  <si>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</si>
  <si>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</si>
  <si>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</si>
  <si>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</si>
  <si>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</si>
  <si>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</si>
  <si>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</si>
  <si>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</si>
  <si>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</si>
  <si>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</si>
  <si>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</si>
  <si>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</si>
  <si>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</si>
  <si>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</si>
  <si>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</si>
  <si>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</si>
  <si>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</si>
  <si>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</si>
  <si>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</si>
  <si>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</si>
  <si>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</si>
  <si>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</si>
  <si>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</si>
  <si>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</si>
  <si>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</si>
  <si>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</si>
  <si>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</si>
  <si>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</si>
  <si>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</si>
  <si>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</si>
  <si>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</si>
  <si>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</si>
  <si>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</si>
  <si>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</si>
  <si>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</si>
  <si>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</si>
  <si>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</si>
  <si>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</si>
  <si>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</si>
  <si>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</si>
  <si>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</si>
  <si>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</si>
  <si>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</si>
  <si>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</si>
  <si>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</si>
  <si>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</si>
  <si>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</si>
  <si>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</si>
  <si>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</si>
  <si>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</si>
  <si>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</si>
  <si>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</si>
  <si>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</si>
  <si>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</si>
  <si>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</si>
  <si>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</si>
  <si>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</si>
  <si>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</si>
  <si>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</si>
  <si>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</si>
  <si>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</si>
  <si>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</si>
  <si>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</si>
  <si>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</si>
  <si>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</si>
  <si>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</si>
  <si>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</si>
  <si>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</si>
  <si>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</si>
  <si>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</si>
  <si>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</si>
  <si>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</si>
  <si>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</si>
  <si>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</si>
  <si>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</si>
  <si>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</si>
  <si>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</si>
  <si>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</si>
  <si>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</si>
  <si>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</si>
  <si>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</si>
  <si>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</si>
  <si>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</si>
  <si>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</si>
  <si>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</si>
  <si>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</si>
  <si>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</si>
  <si>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</si>
  <si>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</si>
  <si>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</si>
  <si>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</si>
  <si>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</si>
  <si>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</si>
  <si>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</si>
  <si>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</si>
  <si>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</si>
  <si>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</si>
  <si>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</si>
  <si>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</si>
  <si>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</si>
  <si>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</si>
  <si>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</si>
  <si>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</si>
  <si>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</si>
  <si>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</si>
  <si>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</si>
  <si>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</si>
  <si>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</si>
  <si>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</si>
  <si>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</si>
  <si>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</si>
  <si>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</si>
  <si>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</si>
  <si>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</si>
  <si>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</si>
  <si>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</si>
  <si>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</si>
  <si>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</si>
  <si>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</si>
  <si>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</si>
  <si>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</si>
  <si>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</si>
  <si>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</si>
  <si>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</si>
  <si>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</si>
  <si>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</si>
  <si>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</si>
  <si>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</si>
  <si>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</si>
  <si>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</si>
  <si>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</si>
  <si>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</si>
  <si>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</si>
  <si>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</si>
  <si>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</si>
  <si>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</si>
  <si>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</si>
  <si>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</si>
  <si>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</si>
  <si>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</si>
  <si>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</si>
  <si>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</si>
  <si>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</si>
  <si>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</si>
  <si>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</si>
  <si>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</si>
  <si>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</si>
  <si>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</si>
  <si>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</si>
  <si>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</si>
  <si>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</si>
  <si>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</si>
  <si>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</si>
  <si>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</si>
  <si>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</si>
  <si>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</si>
  <si>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</si>
  <si>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</si>
  <si>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</si>
  <si>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</si>
  <si>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</si>
  <si>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</si>
  <si>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</si>
  <si>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</si>
  <si>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</si>
  <si>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</si>
  <si>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</si>
  <si>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</si>
  <si>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</si>
  <si>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</si>
  <si>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</si>
  <si>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</si>
  <si>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</si>
  <si>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</si>
  <si>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</si>
  <si>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</si>
  <si>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</si>
  <si>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</si>
  <si>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</si>
  <si>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</si>
  <si>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</si>
  <si>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</si>
  <si>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</si>
  <si>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</si>
  <si>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</si>
  <si>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</si>
  <si>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</si>
  <si>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</si>
  <si>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</si>
  <si>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</si>
  <si>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</si>
  <si>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</si>
  <si>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</si>
  <si>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</si>
  <si>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</si>
  <si>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</si>
  <si>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</si>
  <si>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</si>
  <si>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</si>
  <si>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</si>
  <si>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</si>
  <si>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</si>
  <si>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</si>
  <si>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</si>
  <si>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</si>
  <si>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</si>
  <si>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</si>
  <si>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</si>
  <si>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</si>
  <si>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</si>
  <si>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</si>
  <si>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</si>
  <si>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</si>
  <si>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</si>
  <si>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</si>
  <si>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</si>
  <si>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</si>
  <si>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</si>
  <si>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</si>
  <si>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</si>
  <si>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</si>
  <si>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</si>
  <si>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</si>
  <si>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</si>
  <si>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</si>
  <si>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</si>
  <si>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</si>
  <si>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</si>
  <si>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</si>
  <si>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</si>
  <si>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</si>
  <si>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</si>
  <si>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</si>
  <si>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</si>
  <si>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</si>
  <si>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</si>
  <si>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</si>
  <si>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</si>
  <si>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</si>
  <si>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</si>
  <si>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</si>
  <si>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</si>
  <si>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</si>
  <si>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</si>
  <si>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</si>
  <si>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</si>
  <si>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</si>
  <si>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</si>
  <si>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</si>
  <si>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</si>
  <si>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</si>
  <si>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</si>
  <si>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</si>
  <si>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</si>
  <si>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</si>
  <si>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</si>
  <si>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</si>
  <si>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</si>
  <si>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</si>
  <si>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</si>
  <si>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</si>
  <si>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</si>
  <si>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</si>
  <si>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</si>
  <si>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</si>
  <si>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</si>
  <si>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</si>
  <si>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</si>
  <si>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</si>
  <si>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</si>
  <si>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</si>
  <si>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</si>
  <si>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</si>
  <si>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</si>
  <si>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</si>
  <si>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</si>
  <si>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</si>
  <si>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</si>
  <si>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</si>
  <si>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</si>
  <si>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</si>
  <si>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</si>
  <si>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</si>
  <si>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</si>
  <si>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</si>
  <si>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</si>
  <si>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</si>
  <si>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</si>
  <si>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</si>
  <si>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</si>
  <si>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</si>
  <si>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</si>
  <si>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</si>
  <si>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</si>
  <si>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</si>
  <si>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</si>
  <si>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</si>
  <si>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</si>
  <si>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</si>
  <si>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</si>
  <si>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</si>
  <si>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</si>
  <si>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</si>
  <si>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</si>
  <si>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</si>
  <si>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</si>
  <si>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</si>
  <si>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</si>
  <si>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</si>
  <si>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</si>
  <si>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</si>
  <si>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</si>
  <si>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</si>
  <si>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</si>
  <si>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</si>
  <si>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</si>
  <si>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</si>
  <si>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</si>
  <si>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</si>
  <si>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</si>
  <si>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</si>
  <si>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</si>
  <si>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</si>
  <si>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</si>
  <si>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</si>
  <si>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</si>
  <si>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</si>
  <si>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</si>
  <si>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</si>
  <si>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</si>
  <si>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</si>
  <si>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</si>
  <si>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</si>
  <si>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</si>
  <si>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</si>
  <si>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</si>
  <si>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</si>
  <si>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</si>
  <si>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</si>
  <si>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</si>
  <si>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</si>
  <si>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</si>
  <si>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</si>
  <si>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</si>
  <si>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</si>
  <si>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</si>
  <si>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</si>
  <si>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</si>
  <si>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</si>
  <si>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</si>
  <si>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</si>
  <si>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</si>
  <si>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</si>
  <si>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</si>
  <si>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</si>
  <si>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</si>
  <si>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</si>
  <si>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</si>
  <si>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</si>
  <si>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</si>
  <si>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</si>
  <si>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</si>
  <si>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</si>
  <si>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</si>
  <si>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</si>
  <si>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</si>
  <si>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</si>
  <si>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</si>
  <si>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</si>
  <si>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</si>
  <si>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</si>
  <si>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</si>
  <si>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</si>
  <si>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</si>
  <si>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</si>
  <si>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</si>
  <si>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</si>
  <si>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</si>
  <si>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</si>
  <si>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</si>
  <si>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</si>
  <si>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</si>
  <si>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</si>
  <si>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</si>
  <si>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</si>
  <si>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</si>
  <si>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</si>
  <si>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</si>
  <si>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</si>
  <si>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</si>
  <si>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</si>
  <si>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</si>
  <si>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</si>
  <si>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</si>
  <si>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</si>
  <si>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</si>
  <si>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</si>
  <si>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</si>
  <si>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</si>
  <si>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</si>
  <si>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</si>
  <si>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</si>
  <si>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</si>
  <si>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</si>
  <si>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</si>
  <si>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</si>
  <si>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</si>
  <si>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</si>
  <si>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</si>
  <si>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</si>
  <si>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</si>
  <si>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</si>
  <si>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</si>
  <si>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</si>
  <si>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</si>
  <si>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</si>
  <si>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</si>
  <si>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</si>
  <si>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</si>
  <si>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</si>
  <si>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</si>
  <si>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</si>
  <si>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</si>
  <si>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</si>
  <si>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</si>
  <si>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</si>
  <si>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</si>
  <si>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</si>
  <si>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</si>
  <si>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</si>
  <si>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</si>
  <si>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</si>
  <si>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</si>
  <si>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</si>
  <si>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</si>
  <si>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</si>
  <si>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</si>
  <si>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</si>
  <si>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</si>
  <si>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</si>
  <si>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</si>
  <si>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</si>
  <si>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</si>
  <si>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</si>
  <si>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</si>
  <si>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</si>
  <si>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</si>
  <si>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</si>
  <si>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</si>
  <si>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</si>
  <si>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</si>
  <si>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</si>
  <si>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</si>
  <si>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</si>
  <si>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</si>
  <si>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</si>
  <si>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</si>
  <si>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</si>
  <si>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</si>
  <si>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</si>
  <si>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</si>
  <si>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</si>
  <si>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</si>
  <si>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</si>
  <si>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</si>
  <si>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</si>
  <si>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</si>
  <si>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</si>
  <si>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</si>
  <si>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</si>
  <si>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</si>
  <si>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</si>
  <si>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</si>
  <si>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</si>
  <si>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</si>
  <si>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</si>
  <si>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</si>
  <si>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</si>
  <si>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</si>
  <si>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</si>
  <si>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</si>
  <si>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</si>
  <si>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</si>
  <si>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</si>
  <si>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</si>
  <si>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</si>
  <si>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</si>
  <si>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</si>
  <si>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</si>
  <si>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</si>
  <si>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</si>
  <si>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</si>
  <si>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</si>
  <si>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</si>
  <si>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</si>
  <si>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</si>
  <si>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</si>
  <si>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</si>
  <si>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</si>
  <si>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</si>
  <si>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</si>
  <si>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</si>
  <si>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</si>
  <si>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</si>
  <si>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</si>
  <si>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</si>
  <si>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</si>
  <si>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</si>
  <si>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</si>
  <si>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</si>
  <si>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</si>
  <si>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</si>
  <si>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</si>
  <si>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</si>
  <si>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</si>
  <si>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</si>
  <si>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</si>
  <si>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</si>
  <si>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</si>
  <si>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</si>
  <si>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</si>
  <si>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</si>
  <si>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</si>
  <si>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</si>
  <si>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</si>
  <si>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</si>
  <si>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</si>
  <si>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</si>
  <si>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</si>
  <si>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</si>
  <si>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</si>
  <si>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</si>
  <si>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</si>
  <si>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</si>
  <si>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</si>
  <si>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</si>
  <si>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</si>
  <si>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</si>
  <si>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</si>
  <si>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</si>
  <si>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</si>
  <si>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</si>
  <si>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</si>
  <si>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</si>
  <si>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</si>
  <si>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</si>
  <si>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</si>
  <si>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</si>
  <si>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</si>
  <si>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</si>
  <si>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</si>
  <si>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</si>
  <si>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</si>
  <si>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</si>
  <si>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</si>
  <si>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</si>
  <si>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</si>
  <si>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</si>
  <si>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</si>
  <si>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</si>
  <si>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</si>
  <si>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</si>
  <si>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</si>
  <si>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</si>
  <si>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</si>
  <si>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</si>
  <si>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</si>
  <si>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</si>
  <si>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</si>
  <si>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</si>
  <si>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</si>
  <si>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</si>
  <si>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</si>
  <si>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</si>
  <si>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</si>
  <si>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</si>
  <si>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</si>
  <si>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</si>
  <si>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</si>
  <si>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</si>
  <si>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</si>
  <si>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</si>
  <si>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</si>
  <si>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</si>
  <si>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</si>
  <si>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</si>
  <si>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</si>
  <si>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</si>
  <si>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</si>
  <si>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</si>
  <si>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</si>
  <si>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</si>
  <si>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</si>
  <si>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</si>
  <si>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</si>
  <si>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</si>
  <si>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</si>
  <si>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</si>
  <si>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</si>
  <si>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</si>
  <si>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</si>
  <si>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</si>
  <si>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</si>
  <si>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</si>
  <si>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</si>
  <si>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</si>
  <si>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</si>
  <si>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</si>
  <si>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</si>
  <si>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</si>
  <si>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</si>
  <si>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</si>
  <si>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</si>
  <si>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</si>
  <si>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</si>
  <si>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</si>
  <si>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</si>
  <si>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</si>
  <si>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</si>
  <si>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</si>
  <si>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</si>
  <si>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</si>
  <si>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</si>
  <si>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</si>
  <si>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</si>
  <si>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</si>
  <si>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</si>
  <si>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</si>
  <si>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</si>
  <si>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</si>
  <si>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</si>
  <si>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</si>
  <si>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</si>
  <si>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</si>
  <si>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</si>
  <si>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</si>
  <si>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</si>
  <si>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</si>
  <si>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</si>
  <si>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</si>
  <si>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</si>
  <si>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</si>
  <si>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</si>
  <si>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</si>
  <si>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</si>
  <si>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</si>
  <si>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</si>
  <si>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</si>
  <si>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</si>
  <si>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</si>
  <si>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</si>
  <si>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</si>
  <si>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</si>
  <si>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</si>
  <si>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</si>
  <si>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</si>
  <si>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</si>
  <si>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</si>
  <si>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</si>
  <si>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</si>
  <si>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</si>
  <si>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</si>
  <si>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</si>
  <si>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</si>
  <si>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</si>
  <si>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</si>
  <si>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</si>
  <si>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</si>
  <si>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</si>
  <si>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</si>
  <si>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</si>
  <si>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</si>
  <si>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</si>
  <si>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</si>
  <si>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</si>
  <si>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</si>
  <si>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</si>
  <si>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</si>
  <si>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</si>
  <si>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</si>
  <si>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</si>
  <si>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</si>
  <si>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</si>
  <si>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</si>
  <si>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</si>
  <si>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</si>
  <si>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</si>
  <si>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</si>
  <si>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</si>
  <si>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</si>
  <si>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</si>
  <si>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</si>
  <si>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</si>
  <si>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</si>
  <si>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</si>
  <si>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</si>
  <si>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</si>
  <si>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</si>
  <si>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</si>
  <si>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</si>
  <si>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</si>
  <si>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</si>
  <si>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</si>
  <si>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</si>
  <si>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</si>
  <si>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</si>
  <si>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</si>
  <si>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</si>
  <si>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</si>
  <si>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</si>
  <si>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</si>
  <si>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</si>
  <si>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</si>
  <si>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</si>
  <si>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</si>
  <si>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</si>
  <si>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</si>
  <si>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</si>
  <si>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</si>
  <si>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</si>
  <si>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</si>
  <si>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</si>
  <si>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</si>
  <si>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</si>
  <si>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</si>
  <si>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</si>
  <si>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</si>
  <si>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</si>
  <si>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</si>
  <si>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</si>
  <si>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</si>
  <si>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</si>
  <si>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</si>
  <si>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</si>
  <si>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</si>
  <si>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</si>
  <si>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</si>
  <si>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</si>
  <si>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</si>
  <si>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</si>
  <si>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</si>
  <si>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</si>
  <si>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</si>
  <si>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</si>
  <si>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</si>
  <si>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</si>
  <si>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</si>
  <si>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</si>
  <si>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</si>
  <si>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</si>
  <si>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</si>
  <si>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</si>
  <si>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</si>
  <si>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</si>
  <si>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</si>
  <si>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</si>
  <si>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</si>
  <si>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</si>
  <si>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</si>
  <si>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</si>
  <si>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</si>
  <si>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</si>
  <si>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</si>
  <si>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</si>
  <si>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</si>
  <si>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</si>
  <si>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</si>
  <si>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</si>
  <si>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</si>
  <si>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</si>
  <si>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</si>
  <si>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</si>
  <si>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</si>
  <si>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</si>
  <si>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</si>
  <si>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</si>
  <si>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</si>
  <si>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</si>
  <si>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</si>
  <si>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</si>
  <si>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</si>
  <si>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</si>
  <si>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</si>
  <si>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</si>
  <si>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</si>
  <si>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</si>
  <si>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</si>
  <si>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</si>
  <si>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</si>
  <si>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</si>
  <si>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</si>
  <si>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</si>
  <si>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</si>
  <si>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</si>
  <si>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</si>
  <si>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</si>
  <si>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</si>
  <si>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</si>
  <si>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</si>
  <si>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</si>
  <si>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</si>
  <si>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</si>
  <si>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</si>
  <si>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</si>
  <si>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</si>
  <si>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</si>
  <si>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</si>
  <si>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</si>
  <si>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</si>
  <si>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</si>
  <si>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</si>
  <si>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</si>
  <si>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</si>
  <si>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</si>
  <si>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</si>
  <si>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</si>
  <si>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</si>
  <si>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</si>
  <si>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</si>
  <si>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</si>
  <si>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</si>
  <si>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</si>
  <si>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</si>
  <si>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</si>
  <si>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</si>
  <si>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</si>
  <si>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</si>
  <si>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</si>
  <si>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</si>
  <si>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</si>
  <si>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</si>
  <si>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</si>
  <si>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</si>
  <si>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</si>
  <si>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</si>
  <si>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</si>
  <si>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</si>
  <si>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</si>
  <si>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</si>
  <si>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</si>
  <si>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</si>
  <si>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</si>
  <si>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</si>
  <si>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</si>
  <si>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</si>
  <si>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</si>
  <si>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</si>
  <si>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</si>
  <si>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</si>
  <si>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</si>
  <si>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</si>
  <si>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</si>
  <si>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</si>
  <si>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</si>
  <si>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</si>
  <si>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</si>
  <si>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</si>
  <si>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</si>
  <si>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</si>
  <si>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</si>
  <si>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</si>
  <si>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</si>
  <si>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</si>
  <si>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</si>
  <si>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</si>
  <si>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</si>
  <si>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</si>
  <si>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</si>
  <si>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</si>
  <si>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</si>
  <si>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</si>
  <si>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</si>
  <si>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</si>
  <si>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</si>
  <si>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</si>
  <si>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</si>
  <si>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</si>
  <si>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</si>
  <si>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</si>
  <si>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</si>
  <si>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</si>
  <si>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</si>
  <si>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</si>
  <si>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</si>
  <si>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</si>
  <si>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</si>
  <si>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</si>
  <si>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</si>
  <si>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</si>
  <si>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</si>
  <si>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</si>
  <si>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</si>
  <si>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</si>
  <si>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</si>
  <si>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</si>
  <si>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</si>
  <si>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</si>
  <si>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</si>
  <si>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</si>
  <si>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</si>
  <si>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</si>
  <si>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</si>
  <si>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</si>
  <si>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</si>
  <si>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</si>
  <si>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</si>
  <si>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</si>
  <si>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</si>
  <si>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</si>
  <si>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</si>
  <si>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</si>
  <si>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</si>
  <si>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</si>
  <si>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</si>
  <si>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</si>
  <si>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</si>
  <si>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</si>
  <si>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</si>
  <si>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</si>
  <si>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</si>
  <si>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</si>
  <si>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</si>
  <si>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</si>
  <si>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</si>
  <si>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</si>
  <si>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</si>
  <si>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</si>
  <si>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</si>
  <si>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</si>
  <si>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</si>
  <si>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</si>
  <si>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</si>
  <si>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</si>
  <si>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</si>
  <si>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</si>
  <si>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</si>
  <si>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</si>
  <si>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</si>
  <si>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</si>
  <si>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</si>
  <si>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</si>
  <si>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</si>
  <si>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</si>
  <si>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</si>
  <si>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</si>
  <si>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</si>
  <si>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</si>
  <si>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</si>
  <si>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</si>
  <si>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</si>
  <si>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</si>
  <si>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</si>
  <si>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</si>
  <si>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</si>
  <si>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</si>
  <si>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</si>
  <si>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</si>
  <si>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</si>
  <si>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</si>
  <si>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</si>
  <si>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</si>
  <si>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</si>
  <si>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</si>
  <si>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</si>
  <si>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</si>
  <si>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</si>
  <si>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</si>
  <si>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</si>
  <si>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</si>
  <si>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</si>
  <si>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</si>
  <si>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</si>
  <si>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</si>
  <si>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</si>
  <si>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</si>
  <si>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</si>
  <si>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</si>
  <si>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</si>
  <si>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</si>
  <si>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</si>
  <si>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</si>
  <si>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</si>
  <si>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</si>
  <si>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</si>
  <si>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</si>
  <si>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</si>
  <si>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</si>
  <si>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</si>
  <si>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</si>
  <si>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</si>
  <si>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</si>
  <si>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</si>
  <si>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</si>
  <si>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</si>
  <si>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</si>
  <si>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</si>
  <si>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</si>
  <si>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</si>
  <si>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</si>
  <si>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</si>
  <si>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</si>
  <si>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</si>
  <si>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</si>
  <si>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</si>
  <si>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</si>
  <si>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</si>
  <si>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</si>
  <si>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</si>
  <si>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</si>
  <si>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</si>
  <si>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</si>
  <si>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</si>
  <si>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</si>
  <si>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</si>
  <si>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</si>
  <si>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</si>
  <si>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</si>
  <si>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</si>
  <si>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</si>
  <si>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</si>
  <si>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</si>
  <si>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</si>
  <si>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</si>
  <si>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</si>
  <si>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</si>
  <si>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</si>
  <si>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</si>
  <si>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</si>
  <si>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</si>
  <si>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</si>
  <si>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</si>
  <si>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</si>
  <si>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</si>
  <si>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</si>
  <si>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</si>
  <si>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</si>
  <si>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</si>
  <si>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</si>
  <si>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</si>
  <si>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</si>
  <si>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</si>
  <si>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</si>
  <si>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</si>
  <si>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</si>
  <si>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</si>
  <si>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</si>
  <si>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</si>
  <si>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</si>
  <si>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</si>
  <si>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</si>
  <si>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</si>
  <si>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</si>
  <si>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</si>
  <si>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</si>
  <si>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</si>
  <si>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</si>
  <si>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</si>
  <si>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</si>
  <si>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</si>
  <si>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</si>
  <si>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</si>
  <si>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</si>
  <si>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</si>
  <si>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</si>
  <si>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</si>
  <si>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</si>
  <si>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</si>
  <si>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</si>
  <si>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</si>
  <si>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</si>
  <si>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</si>
  <si>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</si>
  <si>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</si>
  <si>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</si>
  <si>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</si>
  <si>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</si>
  <si>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</si>
  <si>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</si>
  <si>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</si>
  <si>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</si>
  <si>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</si>
  <si>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</si>
  <si>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</si>
  <si>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</si>
  <si>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</si>
  <si>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</si>
  <si>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</si>
  <si>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</si>
  <si>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</si>
  <si>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</si>
  <si>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</si>
  <si>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</si>
  <si>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</si>
  <si>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</si>
  <si>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</si>
  <si>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</si>
  <si>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</si>
  <si>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</si>
  <si>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</si>
  <si>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</si>
  <si>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</si>
  <si>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</si>
  <si>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</si>
  <si>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</si>
  <si>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</si>
  <si>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</si>
  <si>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</si>
  <si>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</si>
  <si>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</si>
  <si>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</si>
  <si>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</si>
  <si>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</si>
  <si>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</si>
  <si>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</si>
  <si>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</si>
  <si>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</si>
  <si>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</si>
  <si>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</si>
  <si>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</si>
  <si>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</si>
  <si>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</si>
  <si>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</si>
  <si>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</si>
  <si>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</si>
  <si>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</si>
  <si>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</si>
  <si>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</si>
  <si>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</si>
  <si>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</si>
  <si>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</si>
  <si>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</si>
  <si>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</si>
  <si>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</si>
  <si>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</si>
  <si>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</si>
  <si>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</si>
  <si>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</si>
  <si>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</si>
  <si>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</si>
  <si>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</si>
  <si>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</si>
  <si>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</si>
  <si>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</si>
  <si>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</si>
  <si>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</si>
  <si>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</si>
  <si>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</si>
  <si>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</si>
  <si>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</si>
  <si>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</si>
  <si>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</si>
  <si>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</si>
  <si>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</si>
  <si>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</si>
  <si>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</si>
  <si>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</si>
  <si>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</si>
  <si>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</si>
  <si>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</si>
  <si>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</si>
  <si>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</si>
  <si>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</si>
  <si>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</si>
  <si>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</si>
  <si>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</si>
  <si>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</si>
  <si>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</si>
  <si>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</si>
  <si>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</si>
  <si>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</si>
  <si>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</si>
  <si>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</si>
  <si>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</si>
  <si>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</si>
  <si>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</si>
  <si>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</si>
  <si>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</si>
  <si>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</si>
  <si>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</si>
  <si>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</si>
  <si>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</si>
  <si>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</si>
  <si>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</si>
  <si>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</si>
  <si>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</si>
  <si>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</si>
  <si>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</si>
  <si>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</si>
  <si>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</si>
  <si>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</si>
  <si>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</si>
  <si>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</si>
  <si>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</si>
  <si>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</si>
  <si>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</si>
  <si>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</si>
  <si>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</si>
  <si>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</si>
  <si>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</si>
  <si>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</si>
  <si>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</si>
  <si>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</si>
  <si>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</si>
  <si>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</si>
  <si>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</si>
  <si>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</si>
  <si>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</si>
  <si>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</si>
  <si>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</si>
  <si>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</si>
  <si>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</si>
  <si>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</si>
  <si>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</si>
  <si>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</si>
  <si>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</si>
  <si>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</si>
  <si>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</si>
  <si>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</si>
  <si>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</si>
  <si>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</si>
  <si>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</si>
  <si>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</si>
  <si>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</si>
  <si>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</si>
  <si>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</si>
  <si>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</si>
  <si>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</si>
  <si>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</si>
  <si>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</si>
  <si>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</si>
  <si>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</si>
  <si>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</si>
  <si>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</si>
  <si>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</si>
  <si>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</si>
  <si>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</si>
  <si>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</si>
  <si>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</si>
  <si>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</si>
  <si>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</si>
  <si>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</si>
  <si>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</si>
  <si>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</si>
  <si>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</si>
  <si>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</si>
  <si>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</si>
  <si>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</si>
  <si>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</si>
  <si>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</si>
  <si>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</si>
  <si>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</si>
  <si>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</si>
  <si>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</si>
  <si>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</si>
  <si>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</si>
  <si>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</si>
  <si>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</si>
  <si>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</si>
  <si>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</si>
  <si>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</si>
  <si>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</si>
  <si>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</si>
  <si>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</si>
  <si>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</si>
  <si>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</si>
  <si>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</si>
  <si>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</si>
  <si>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</si>
  <si>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</si>
  <si>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</si>
  <si>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</si>
  <si>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</si>
  <si>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</si>
  <si>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</si>
  <si>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</si>
  <si>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</si>
  <si>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</si>
  <si>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</si>
  <si>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</si>
  <si>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</si>
  <si>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</si>
  <si>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</si>
  <si>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</si>
  <si>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</si>
  <si>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</si>
  <si>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</si>
  <si>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</si>
  <si>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</si>
  <si>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</si>
  <si>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</si>
  <si>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</si>
  <si>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</si>
  <si>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</si>
  <si>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</si>
  <si>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</si>
  <si>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</si>
  <si>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</si>
  <si>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</si>
  <si>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</si>
  <si>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</si>
  <si>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</si>
  <si>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</si>
  <si>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</si>
  <si>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</si>
  <si>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</si>
  <si>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</si>
  <si>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</si>
  <si>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</si>
  <si>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</si>
  <si>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</si>
  <si>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</si>
  <si>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</si>
  <si>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</si>
  <si>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</si>
  <si>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</si>
  <si>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</si>
  <si>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</si>
  <si>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</si>
  <si>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</si>
  <si>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</si>
  <si>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</si>
  <si>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</si>
  <si>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</si>
  <si>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</si>
  <si>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</si>
  <si>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</si>
  <si>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</si>
  <si>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</si>
  <si>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</si>
  <si>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</si>
  <si>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</si>
  <si>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</si>
  <si>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</si>
  <si>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</si>
  <si>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</si>
  <si>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</si>
  <si>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</si>
  <si>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</si>
  <si>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</si>
  <si>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</si>
  <si>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</si>
  <si>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</si>
  <si>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</si>
  <si>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</si>
  <si>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</si>
  <si>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</si>
  <si>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</si>
  <si>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</si>
  <si>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</si>
  <si>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</si>
  <si>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</si>
  <si>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</si>
  <si>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</si>
  <si>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</si>
  <si>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</si>
  <si>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</si>
  <si>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</si>
  <si>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</si>
  <si>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</si>
  <si>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</si>
  <si>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</si>
  <si>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</si>
  <si>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</si>
  <si>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</si>
  <si>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</si>
  <si>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</si>
  <si>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</si>
  <si>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</si>
  <si>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</si>
  <si>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</si>
  <si>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</si>
  <si>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</si>
  <si>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</si>
  <si>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</si>
  <si>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</si>
  <si>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</si>
  <si>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</si>
  <si>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</si>
  <si>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</si>
  <si>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</si>
  <si>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</si>
  <si>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</si>
  <si>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</si>
  <si>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</si>
  <si>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</si>
  <si>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</si>
  <si>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</si>
  <si>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</si>
  <si>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</si>
  <si>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</si>
  <si>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</si>
  <si>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</si>
  <si>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</si>
  <si>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</si>
  <si>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</si>
  <si>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</si>
  <si>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</si>
  <si>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</si>
  <si>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</si>
  <si>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</si>
  <si>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</si>
  <si>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</si>
  <si>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</si>
  <si>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</si>
  <si>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</si>
  <si>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</si>
  <si>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</si>
  <si>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</si>
  <si>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</si>
  <si>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</si>
  <si>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</si>
  <si>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</si>
  <si>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</si>
  <si>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</si>
  <si>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</si>
  <si>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</si>
  <si>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</si>
  <si>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</si>
  <si>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</si>
  <si>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</si>
  <si>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</si>
  <si>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</si>
  <si>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</si>
  <si>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</si>
  <si>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</si>
  <si>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</si>
  <si>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</si>
  <si>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</si>
  <si>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</si>
  <si>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</si>
  <si>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</si>
  <si>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</si>
  <si>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</si>
  <si>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</si>
  <si>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</si>
  <si>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</si>
  <si>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</si>
  <si>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</si>
  <si>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</si>
  <si>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</si>
  <si>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</si>
  <si>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</si>
  <si>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</si>
  <si>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</si>
  <si>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</si>
  <si>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</si>
  <si>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</si>
  <si>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</si>
  <si>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</si>
  <si>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</si>
  <si>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</si>
  <si>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</si>
  <si>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</si>
  <si>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</si>
  <si>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</si>
  <si>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</si>
  <si>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</si>
  <si>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</si>
  <si>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</si>
  <si>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</si>
  <si>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</si>
  <si>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</si>
  <si>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</si>
  <si>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</si>
  <si>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</si>
  <si>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</si>
  <si>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</si>
  <si>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</si>
  <si>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</si>
  <si>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</si>
  <si>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</si>
  <si>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</si>
  <si>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</si>
  <si>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</si>
  <si>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</si>
  <si>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</si>
  <si>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</si>
  <si>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</si>
  <si>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</si>
  <si>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</si>
  <si>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</si>
  <si>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</si>
  <si>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</si>
  <si>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</si>
  <si>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</si>
  <si>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</si>
  <si>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</si>
  <si>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</si>
  <si>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</si>
  <si>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</si>
  <si>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</si>
  <si>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</si>
  <si>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</si>
  <si>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</si>
  <si>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</si>
  <si>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</si>
  <si>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</si>
  <si>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</si>
  <si>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</si>
  <si>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</si>
  <si>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</si>
  <si>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</si>
  <si>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</si>
  <si>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</si>
  <si>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</si>
  <si>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</si>
  <si>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</si>
  <si>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</si>
  <si>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</si>
  <si>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</si>
  <si>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</si>
  <si>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</si>
  <si>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</si>
  <si>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</si>
  <si>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</si>
  <si>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</si>
  <si>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</si>
  <si>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</si>
  <si>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</si>
  <si>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</si>
  <si>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</si>
  <si>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</si>
  <si>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</si>
  <si>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</si>
  <si>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</si>
  <si>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</si>
  <si>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</si>
  <si>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</si>
  <si>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</si>
  <si>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</si>
  <si>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</si>
  <si>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</si>
  <si>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</si>
  <si>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</si>
  <si>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</si>
  <si>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</si>
  <si>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</si>
  <si>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</si>
  <si>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</si>
  <si>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</si>
  <si>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</si>
  <si>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</si>
  <si>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</si>
  <si>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</si>
  <si>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</si>
  <si>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</si>
  <si>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</si>
  <si>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</si>
  <si>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</si>
  <si>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</si>
  <si>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</si>
  <si>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</si>
  <si>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</si>
  <si>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</si>
  <si>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</si>
  <si>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</si>
  <si>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</si>
  <si>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</si>
  <si>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</si>
  <si>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</si>
  <si>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</si>
  <si>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</si>
  <si>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</si>
  <si>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</si>
  <si>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</si>
  <si>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</si>
  <si>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</si>
  <si>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</si>
  <si>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</si>
  <si>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</si>
  <si>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</si>
  <si>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</si>
  <si>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</si>
  <si>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</si>
  <si>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</si>
  <si>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</si>
  <si>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</si>
  <si>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</si>
  <si>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</si>
  <si>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</si>
  <si>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</si>
  <si>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</si>
  <si>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</si>
  <si>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</si>
  <si>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</si>
  <si>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</si>
  <si>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</si>
  <si>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</si>
  <si>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</si>
  <si>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</si>
  <si>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</si>
  <si>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</si>
  <si>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</si>
  <si>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</si>
  <si>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</si>
  <si>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</si>
  <si>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</si>
  <si>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</si>
  <si>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</si>
  <si>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</si>
  <si>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</si>
  <si>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</si>
  <si>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</si>
  <si>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</si>
  <si>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</si>
  <si>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</si>
  <si>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</si>
  <si>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</si>
  <si>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</si>
  <si>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</si>
  <si>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</si>
  <si>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</si>
  <si>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</si>
  <si>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</si>
  <si>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</si>
  <si>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</si>
  <si>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</si>
  <si>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</si>
  <si>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</si>
  <si>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</si>
  <si>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</si>
  <si>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</si>
  <si>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</si>
  <si>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</si>
  <si>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</si>
  <si>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</si>
  <si>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</si>
  <si>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</si>
  <si>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</si>
  <si>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</si>
  <si>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</si>
  <si>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</si>
  <si>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</si>
  <si>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</si>
  <si>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</si>
  <si>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</si>
  <si>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</si>
  <si>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</si>
  <si>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</si>
  <si>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</si>
  <si>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</si>
  <si>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</si>
  <si>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</si>
  <si>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</si>
  <si>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</si>
  <si>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</si>
  <si>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</si>
  <si>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</si>
  <si>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</si>
  <si>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</si>
  <si>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</si>
  <si>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</si>
  <si>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</si>
  <si>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</si>
  <si>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</si>
  <si>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</si>
  <si>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</si>
  <si>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</si>
  <si>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</si>
  <si>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</si>
  <si>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</si>
  <si>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</si>
  <si>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</si>
  <si>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</si>
  <si>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</si>
  <si>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</si>
  <si>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</si>
  <si>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</si>
  <si>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</si>
  <si>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</si>
  <si>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</si>
  <si>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</si>
  <si>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</si>
  <si>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</si>
  <si>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</si>
  <si>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</si>
  <si>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</si>
  <si>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</si>
  <si>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</si>
  <si>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</si>
  <si>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</si>
  <si>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</si>
  <si>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</si>
  <si>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</si>
  <si>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</si>
  <si>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</si>
  <si>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</si>
  <si>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</si>
  <si>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</si>
  <si>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</si>
  <si>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</si>
  <si>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</si>
  <si>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</si>
  <si>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</si>
  <si>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</si>
  <si>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</si>
  <si>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</si>
  <si>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</si>
  <si>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</si>
  <si>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</si>
  <si>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</si>
  <si>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</si>
  <si>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</si>
  <si>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</si>
  <si>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</si>
  <si>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</si>
  <si>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</si>
  <si>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</si>
  <si>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</si>
  <si>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</si>
  <si>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</si>
  <si>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</si>
  <si>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</si>
  <si>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</si>
  <si>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</si>
  <si>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</si>
  <si>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</si>
  <si>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</si>
  <si>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</si>
  <si>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</si>
  <si>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</si>
  <si>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</si>
  <si>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</si>
  <si>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</si>
  <si>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</si>
  <si>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</si>
  <si>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</si>
  <si>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</si>
  <si>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</si>
  <si>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</si>
  <si>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</si>
  <si>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</si>
  <si>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</si>
  <si>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</si>
  <si>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</si>
  <si>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</si>
  <si>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</si>
  <si>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</si>
  <si>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</si>
  <si>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</si>
  <si>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</si>
  <si>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</si>
  <si>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</si>
  <si>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</si>
  <si>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</si>
  <si>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</si>
  <si>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</si>
  <si>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</si>
  <si>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</si>
  <si>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</si>
  <si>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</si>
  <si>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</si>
  <si>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</si>
  <si>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</si>
  <si>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</si>
  <si>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</si>
  <si>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</si>
  <si>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</si>
  <si>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</si>
  <si>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</si>
  <si>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</si>
  <si>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</si>
  <si>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</si>
  <si>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</si>
  <si>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</si>
  <si>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</si>
  <si>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</si>
  <si>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</si>
  <si>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</si>
  <si>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</si>
  <si>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</si>
  <si>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</si>
  <si>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</si>
  <si>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</si>
  <si>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</si>
  <si>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</si>
  <si>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</si>
  <si>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</si>
  <si>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</si>
  <si>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</si>
  <si>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</si>
  <si>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</si>
  <si>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</si>
  <si>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</si>
  <si>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</si>
  <si>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</si>
  <si>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</si>
  <si>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</si>
  <si>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</si>
  <si>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</si>
  <si>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</si>
  <si>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</si>
  <si>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</si>
  <si>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</si>
  <si>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</si>
  <si>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</si>
  <si>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</si>
  <si>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</si>
  <si>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</si>
  <si>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</si>
  <si>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</si>
  <si>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</si>
  <si>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</si>
  <si>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</si>
  <si>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</si>
  <si>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</si>
  <si>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</si>
  <si>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</si>
  <si>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</si>
  <si>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</si>
  <si>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</si>
  <si>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</si>
  <si>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</si>
  <si>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</si>
  <si>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</si>
  <si>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</si>
  <si>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</si>
  <si>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</si>
  <si>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</si>
  <si>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</si>
  <si>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</si>
  <si>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</si>
  <si>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</si>
  <si>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</si>
  <si>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</si>
  <si>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</si>
  <si>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</si>
  <si>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</si>
  <si>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</si>
  <si>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</si>
  <si>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</si>
  <si>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</si>
  <si>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</si>
  <si>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</si>
  <si>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</si>
  <si>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</si>
  <si>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</si>
  <si>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</si>
  <si>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</si>
  <si>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</si>
  <si>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</si>
  <si>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</si>
  <si>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</si>
  <si>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</si>
  <si>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</si>
  <si>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</si>
  <si>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</si>
  <si>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</si>
  <si>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</si>
  <si>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</si>
  <si>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</si>
  <si>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</si>
  <si>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</si>
  <si>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</si>
  <si>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</si>
  <si>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</si>
  <si>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</si>
  <si>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</si>
  <si>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</si>
  <si>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</si>
  <si>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</si>
  <si>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</si>
  <si>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</si>
  <si>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</si>
  <si>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</si>
  <si>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</si>
  <si>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</si>
  <si>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</si>
  <si>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</si>
  <si>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</si>
  <si>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</si>
  <si>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</si>
  <si>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</si>
  <si>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</si>
  <si>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</si>
  <si>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</si>
  <si>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</si>
  <si>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</si>
  <si>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</si>
  <si>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</si>
  <si>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</si>
  <si>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</si>
  <si>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</si>
  <si>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</si>
  <si>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</si>
  <si>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</si>
  <si>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</si>
  <si>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</si>
  <si>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</si>
  <si>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</si>
  <si>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</si>
  <si>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</si>
  <si>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</si>
  <si>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</si>
  <si>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</si>
  <si>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</si>
  <si>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</si>
  <si>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</si>
  <si>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</si>
  <si>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</si>
  <si>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</si>
  <si>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</si>
  <si>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</si>
  <si>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</si>
  <si>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</si>
  <si>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</si>
  <si>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</si>
  <si>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</si>
  <si>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</si>
  <si>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</si>
  <si>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</si>
  <si>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</si>
  <si>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</si>
  <si>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</si>
  <si>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</si>
  <si>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</si>
  <si>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</si>
  <si>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</si>
  <si>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</si>
  <si>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</si>
  <si>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</si>
  <si>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</si>
  <si>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</si>
  <si>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</si>
  <si>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</si>
  <si>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</si>
  <si>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</si>
  <si>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</si>
  <si>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</si>
  <si>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</si>
  <si>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</si>
  <si>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</si>
  <si>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</si>
  <si>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</si>
  <si>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</si>
  <si>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</si>
  <si>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</si>
  <si>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</si>
  <si>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</si>
  <si>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</si>
  <si>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</si>
  <si>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</si>
  <si>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</si>
  <si>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</si>
  <si>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</si>
  <si>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</si>
  <si>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</si>
  <si>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</si>
  <si>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</si>
  <si>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</si>
  <si>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</si>
  <si>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</si>
  <si>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</si>
  <si>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</si>
  <si>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</si>
  <si>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</si>
  <si>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</si>
  <si>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</si>
  <si>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</si>
  <si>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</si>
  <si>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</si>
  <si>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</si>
  <si>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</si>
  <si>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</si>
  <si>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</si>
  <si>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</si>
  <si>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</si>
  <si>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</si>
  <si>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</si>
  <si>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</si>
  <si>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</si>
  <si>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</si>
  <si>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</si>
  <si>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</si>
  <si>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</si>
  <si>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</si>
  <si>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</si>
  <si>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</si>
  <si>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</si>
  <si>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</si>
  <si>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</si>
  <si>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</si>
  <si>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</si>
  <si>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</si>
  <si>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</si>
  <si>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</si>
  <si>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</si>
  <si>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</si>
  <si>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</si>
  <si>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</si>
  <si>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</si>
  <si>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</si>
  <si>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</si>
  <si>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</si>
  <si>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</si>
  <si>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</si>
  <si>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</si>
  <si>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</si>
  <si>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</si>
  <si>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</si>
  <si>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</si>
  <si>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</si>
  <si>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</si>
  <si>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</si>
  <si>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</si>
  <si>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</si>
  <si>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</si>
  <si>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</si>
  <si>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</si>
  <si>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</si>
  <si>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</si>
  <si>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</si>
  <si>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</si>
  <si>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</si>
  <si>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</si>
  <si>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</si>
  <si>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</si>
  <si>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</si>
  <si>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</si>
  <si>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</si>
  <si>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</si>
  <si>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</si>
  <si>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</si>
  <si>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</si>
  <si>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</si>
  <si>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</si>
  <si>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</si>
  <si>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</si>
  <si>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</si>
  <si>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</si>
  <si>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</si>
  <si>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</si>
  <si>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</si>
  <si>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</si>
  <si>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</si>
  <si>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</si>
  <si>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</si>
  <si>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</si>
  <si>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</si>
  <si>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</si>
  <si>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</si>
  <si>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</si>
  <si>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</si>
  <si>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</si>
  <si>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</si>
  <si>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</si>
  <si>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</si>
  <si>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</si>
  <si>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</si>
  <si>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</si>
  <si>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</si>
  <si>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</si>
  <si>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</si>
  <si>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</si>
  <si>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</si>
  <si>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</si>
  <si>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</si>
  <si>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</si>
  <si>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</si>
  <si>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</si>
  <si>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</si>
  <si>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</si>
  <si>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</si>
  <si>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</si>
  <si>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</si>
  <si>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</si>
  <si>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</si>
  <si>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</si>
  <si>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</si>
  <si>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</si>
  <si>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</si>
  <si>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</si>
  <si>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</si>
  <si>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</si>
  <si>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</si>
  <si>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</si>
  <si>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</si>
  <si>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</si>
  <si>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</si>
  <si>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</si>
  <si>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</si>
  <si>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</si>
  <si>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</si>
  <si>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</si>
  <si>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</si>
  <si>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</si>
  <si>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</si>
  <si>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</si>
  <si>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</si>
  <si>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</si>
  <si>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</si>
  <si>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</si>
  <si>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</si>
  <si>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</si>
  <si>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</si>
  <si>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</si>
  <si>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</si>
  <si>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</si>
  <si>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</si>
  <si>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</si>
  <si>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</si>
  <si>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</si>
  <si>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</si>
  <si>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</si>
  <si>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</si>
  <si>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</si>
  <si>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</si>
  <si>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</si>
  <si>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</si>
  <si>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</si>
  <si>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</si>
  <si>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</si>
  <si>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</si>
  <si>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</si>
  <si>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</si>
  <si>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</si>
  <si>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</si>
  <si>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</si>
  <si>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</si>
  <si>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</si>
  <si>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</si>
  <si>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</si>
  <si>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</si>
  <si>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</si>
  <si>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</si>
  <si>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</si>
  <si>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</si>
  <si>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</si>
  <si>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</si>
  <si>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</si>
  <si>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</si>
  <si>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</si>
  <si>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</si>
  <si>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</si>
  <si>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</si>
  <si>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</si>
  <si>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</si>
  <si>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</si>
  <si>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</si>
  <si>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</si>
  <si>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</si>
  <si>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</si>
  <si>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</si>
  <si>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</si>
  <si>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</si>
  <si>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</si>
  <si>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</si>
  <si>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</si>
  <si>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</si>
  <si>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</si>
  <si>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</si>
  <si>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</si>
  <si>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</si>
  <si>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</si>
  <si>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</si>
  <si>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</si>
  <si>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</si>
  <si>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</si>
  <si>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</si>
  <si>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</si>
  <si>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</si>
  <si>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</si>
  <si>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</si>
  <si>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</si>
  <si>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</si>
  <si>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</si>
  <si>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</si>
  <si>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</si>
  <si>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</si>
  <si>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</si>
  <si>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</si>
  <si>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</si>
  <si>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</si>
  <si>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</si>
  <si>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</si>
  <si>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</si>
  <si>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</si>
  <si>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</si>
  <si>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</si>
  <si>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</si>
  <si>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</si>
  <si>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</si>
  <si>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</si>
  <si>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</si>
  <si>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</si>
  <si>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</si>
  <si>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</si>
  <si>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</si>
  <si>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</si>
  <si>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</si>
  <si>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</si>
  <si>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</si>
  <si>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</si>
  <si>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</si>
  <si>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</si>
  <si>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</si>
  <si>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</si>
  <si>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</si>
  <si>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</si>
  <si>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</si>
  <si>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</si>
  <si>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</si>
  <si>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</si>
  <si>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</si>
  <si>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</si>
  <si>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</si>
  <si>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</si>
  <si>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</si>
  <si>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</si>
  <si>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</si>
  <si>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</si>
  <si>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</si>
  <si>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</si>
  <si>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</si>
  <si>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</si>
  <si>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</si>
  <si>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</si>
  <si>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</si>
  <si>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</si>
  <si>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</si>
  <si>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</si>
  <si>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</si>
  <si>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</si>
  <si>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</si>
  <si>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</si>
  <si>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</si>
  <si>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</si>
  <si>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</si>
  <si>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</si>
  <si>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</si>
  <si>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</si>
  <si>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</si>
  <si>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</si>
  <si>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</si>
  <si>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</si>
  <si>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</si>
  <si>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</si>
  <si>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</si>
  <si>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</si>
  <si>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</si>
  <si>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</si>
  <si>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</si>
  <si>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</si>
  <si>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</si>
  <si>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</si>
  <si>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</si>
  <si>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</si>
  <si>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</si>
  <si>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</si>
  <si>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</si>
  <si>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</si>
  <si>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</si>
  <si>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</si>
  <si>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</si>
  <si>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</si>
  <si>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</si>
  <si>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</si>
  <si>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</si>
  <si>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</si>
  <si>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</si>
  <si>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</si>
  <si>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</si>
  <si>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</si>
  <si>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</si>
  <si>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</si>
  <si>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</si>
  <si>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</si>
  <si>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</si>
  <si>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</si>
  <si>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</si>
  <si>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</si>
  <si>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</si>
  <si>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</si>
  <si>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</si>
  <si>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</si>
  <si>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</si>
  <si>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</si>
  <si>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</si>
  <si>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</si>
  <si>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</si>
  <si>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</si>
  <si>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</si>
  <si>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</si>
  <si>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</si>
  <si>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</si>
  <si>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</si>
  <si>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</si>
  <si>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</si>
  <si>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</si>
  <si>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</si>
  <si>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</si>
  <si>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</si>
  <si>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</si>
  <si>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</si>
  <si>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</si>
  <si>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</si>
  <si>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</si>
  <si>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</si>
  <si>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</si>
  <si>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</si>
  <si>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</si>
  <si>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</si>
  <si>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</si>
  <si>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</si>
  <si>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</si>
  <si>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</si>
  <si>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</si>
  <si>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</si>
  <si>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</si>
  <si>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</si>
  <si>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</si>
  <si>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</si>
  <si>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</si>
  <si>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</si>
  <si>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</si>
  <si>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</si>
  <si>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</si>
  <si>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</si>
  <si>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</si>
  <si>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</si>
  <si>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</si>
  <si>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</si>
  <si>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</si>
  <si>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</si>
  <si>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</si>
  <si>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</si>
  <si>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</si>
  <si>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</si>
  <si>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</si>
  <si>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</si>
  <si>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</si>
  <si>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</si>
  <si>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</si>
  <si>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</si>
  <si>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</si>
  <si>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</si>
  <si>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</si>
  <si>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</si>
  <si>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</si>
  <si>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</si>
  <si>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</si>
  <si>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</si>
  <si>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</si>
  <si>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</si>
  <si>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</si>
  <si>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</si>
  <si>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</si>
  <si>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</si>
  <si>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</si>
  <si>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</si>
  <si>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</si>
  <si>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</si>
  <si>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</si>
  <si>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</si>
  <si>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</si>
  <si>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</si>
  <si>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</si>
  <si>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</si>
  <si>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</si>
  <si>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</si>
  <si>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</si>
  <si>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</si>
  <si>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</si>
  <si>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</si>
  <si>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</si>
  <si>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</si>
  <si>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</si>
  <si>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</si>
  <si>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</si>
  <si>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</si>
  <si>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</si>
  <si>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</si>
  <si>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</si>
  <si>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</si>
  <si>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</si>
  <si>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</si>
  <si>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</si>
  <si>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</si>
  <si>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</si>
  <si>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</si>
  <si>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</si>
  <si>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</si>
  <si>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</si>
  <si>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</si>
  <si>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</si>
  <si>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</si>
  <si>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</si>
  <si>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</si>
  <si>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</si>
  <si>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</si>
  <si>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</si>
  <si>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</si>
  <si>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</si>
  <si>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</si>
  <si>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</si>
  <si>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</si>
  <si>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</si>
  <si>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</si>
  <si>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</si>
  <si>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</si>
  <si>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</si>
  <si>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</si>
  <si>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</si>
  <si>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</si>
  <si>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</si>
  <si>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</si>
  <si>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</si>
  <si>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</si>
  <si>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</si>
  <si>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</si>
  <si>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</si>
  <si>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</si>
  <si>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</si>
  <si>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</si>
  <si>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</si>
  <si>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</si>
  <si>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</si>
  <si>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</si>
  <si>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</si>
  <si>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</si>
  <si>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</si>
  <si>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</si>
  <si>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</si>
  <si>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</si>
  <si>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</si>
  <si>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</si>
  <si>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</si>
  <si>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</si>
  <si>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</si>
  <si>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</si>
  <si>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</si>
  <si>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</si>
  <si>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</si>
  <si>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</si>
  <si>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</si>
  <si>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</si>
  <si>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</si>
  <si>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</si>
  <si>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</si>
  <si>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</si>
  <si>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</si>
  <si>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</si>
  <si>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</si>
  <si>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</si>
  <si>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</si>
  <si>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</si>
  <si>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</si>
  <si>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</si>
  <si>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</si>
  <si>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</si>
  <si>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</si>
  <si>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</si>
  <si>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</si>
  <si>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</si>
  <si>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</si>
  <si>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</si>
  <si>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</si>
  <si>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</si>
  <si>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</si>
  <si>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</si>
  <si>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</si>
  <si>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</si>
  <si>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</si>
  <si>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</si>
  <si>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</si>
  <si>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</si>
  <si>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</si>
  <si>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</si>
  <si>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</si>
  <si>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</si>
  <si>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</si>
  <si>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</si>
  <si>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</si>
  <si>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</si>
  <si>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</si>
  <si>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</si>
  <si>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</si>
  <si>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</si>
  <si>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</si>
  <si>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</si>
  <si>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</si>
  <si>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</si>
  <si>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</si>
  <si>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</si>
  <si>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</si>
  <si>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</si>
  <si>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</si>
  <si>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</si>
  <si>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</si>
  <si>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</si>
  <si>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</si>
  <si>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</si>
  <si>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</si>
  <si>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</si>
  <si>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</si>
  <si>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</si>
  <si>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</si>
  <si>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</si>
  <si>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</si>
  <si>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</si>
  <si>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</si>
  <si>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</si>
  <si>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</si>
  <si>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</si>
  <si>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</si>
  <si>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</si>
  <si>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</si>
  <si>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</si>
  <si>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</si>
  <si>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</si>
  <si>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</si>
  <si>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</si>
  <si>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</si>
  <si>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</si>
  <si>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</si>
  <si>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</si>
  <si>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</si>
  <si>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</si>
  <si>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</si>
  <si>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</si>
  <si>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</si>
  <si>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</si>
  <si>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</si>
  <si>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</si>
  <si>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</si>
  <si>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</si>
  <si>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</si>
  <si>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</si>
  <si>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</si>
  <si>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</si>
  <si>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</si>
  <si>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</si>
  <si>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</si>
  <si>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</si>
  <si>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</si>
  <si>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</si>
  <si>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</si>
  <si>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</si>
  <si>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</si>
  <si>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</si>
  <si>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</si>
  <si>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</si>
  <si>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</si>
  <si>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</si>
  <si>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</si>
  <si>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</si>
  <si>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</si>
  <si>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</si>
  <si>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</si>
  <si>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</si>
  <si>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</si>
  <si>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</si>
  <si>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</si>
  <si>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</si>
  <si>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</si>
  <si>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</si>
  <si>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</si>
  <si>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</si>
  <si>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</si>
  <si>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</si>
  <si>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</si>
  <si>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</si>
  <si>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</si>
  <si>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</si>
  <si>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</si>
  <si>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</si>
  <si>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</si>
  <si>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</si>
  <si>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</si>
  <si>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</si>
  <si>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</si>
  <si>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</si>
  <si>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</si>
  <si>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</si>
  <si>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</si>
  <si>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</si>
  <si>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</si>
  <si>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</si>
  <si>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</si>
  <si>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</si>
  <si>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</si>
  <si>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</si>
  <si>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</si>
  <si>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</si>
  <si>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</si>
  <si>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</si>
  <si>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</si>
  <si>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</si>
  <si>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</si>
  <si>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</si>
  <si>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</si>
  <si>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</si>
  <si>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</si>
  <si>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</si>
  <si>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</si>
  <si>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</si>
  <si>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</si>
  <si>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</si>
  <si>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</si>
  <si>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</si>
  <si>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</si>
  <si>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</si>
  <si>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</si>
  <si>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</si>
  <si>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</si>
  <si>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</si>
  <si>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</si>
  <si>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</si>
  <si>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</si>
  <si>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</si>
  <si>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</si>
  <si>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</si>
  <si>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</si>
  <si>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</si>
  <si>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</si>
  <si>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</si>
  <si>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</si>
  <si>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</si>
  <si>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</si>
  <si>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</si>
  <si>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</si>
  <si>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</si>
  <si>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</si>
  <si>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</si>
  <si>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</si>
  <si>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</si>
  <si>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</si>
  <si>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</si>
  <si>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</si>
  <si>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</si>
  <si>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</si>
  <si>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</si>
  <si>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</si>
  <si>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</si>
  <si>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</si>
  <si>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</si>
  <si>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</si>
  <si>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</si>
  <si>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</si>
  <si>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</si>
  <si>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</si>
  <si>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</si>
  <si>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</si>
  <si>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</si>
  <si>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</si>
  <si>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</si>
  <si>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</si>
  <si>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</si>
  <si>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</si>
  <si>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</si>
  <si>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</si>
  <si>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</si>
  <si>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</si>
  <si>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</si>
  <si>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</si>
  <si>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</si>
  <si>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</si>
  <si>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</si>
  <si>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</si>
  <si>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</si>
  <si>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</si>
  <si>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</si>
  <si>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</si>
  <si>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</si>
  <si>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</si>
  <si>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</si>
  <si>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</si>
  <si>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</si>
  <si>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</si>
  <si>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</si>
  <si>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</si>
  <si>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</si>
  <si>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</si>
  <si>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</si>
  <si>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</si>
  <si>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</si>
  <si>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</si>
  <si>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</si>
  <si>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</si>
  <si>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</si>
  <si>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</si>
  <si>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</si>
  <si>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</si>
  <si>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</si>
  <si>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</si>
  <si>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</si>
  <si>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</si>
  <si>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</si>
  <si>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</si>
  <si>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</si>
  <si>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</si>
  <si>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</si>
  <si>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</si>
  <si>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</si>
  <si>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</si>
  <si>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</si>
  <si>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</si>
  <si>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</si>
  <si>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</si>
  <si>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</si>
  <si>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</si>
  <si>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</si>
  <si>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</si>
  <si>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</si>
  <si>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</si>
  <si>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</si>
  <si>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</si>
  <si>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</si>
  <si>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</si>
  <si>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</si>
  <si>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</si>
  <si>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</si>
  <si>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</si>
  <si>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</si>
  <si>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</si>
  <si>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</si>
  <si>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</si>
  <si>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</si>
  <si>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</si>
  <si>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</si>
  <si>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</si>
  <si>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</si>
  <si>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</si>
  <si>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</si>
  <si>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</si>
  <si>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</si>
  <si>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</si>
  <si>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</si>
  <si>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</si>
  <si>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</si>
  <si>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</si>
  <si>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</si>
  <si>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</si>
  <si>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</si>
  <si>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</si>
  <si>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</si>
  <si>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</si>
  <si>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</si>
  <si>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</si>
  <si>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</si>
  <si>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</si>
  <si>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</si>
  <si>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</si>
  <si>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</si>
  <si>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</si>
  <si>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</si>
  <si>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</si>
  <si>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</si>
  <si>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</si>
  <si>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</si>
  <si>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</si>
  <si>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</si>
  <si>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</si>
  <si>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</si>
  <si>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</si>
  <si>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</si>
  <si>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</si>
  <si>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</si>
  <si>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</si>
  <si>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</si>
  <si>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</si>
  <si>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</si>
  <si>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</si>
  <si>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</si>
  <si>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</si>
  <si>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</si>
  <si>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</si>
  <si>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</si>
  <si>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</si>
  <si>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</si>
  <si>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</si>
  <si>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</si>
  <si>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</si>
  <si>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</si>
  <si>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</si>
  <si>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</si>
  <si>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</si>
  <si>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</si>
  <si>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</si>
  <si>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</si>
  <si>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</si>
  <si>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</si>
  <si>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</si>
  <si>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</si>
  <si>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</si>
  <si>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</si>
  <si>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</si>
  <si>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</si>
  <si>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</si>
  <si>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</si>
  <si>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</si>
  <si>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</si>
  <si>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</si>
  <si>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</si>
  <si>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</si>
  <si>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</si>
  <si>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</si>
  <si>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</si>
  <si>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</si>
  <si>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</si>
  <si>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</si>
  <si>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</si>
  <si>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</si>
  <si>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</si>
  <si>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</si>
  <si>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</si>
  <si>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</si>
  <si>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</si>
  <si>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</si>
  <si>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</si>
  <si>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</si>
  <si>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</si>
  <si>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</si>
  <si>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</si>
  <si>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</si>
  <si>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</si>
  <si>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</si>
  <si>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</si>
  <si>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</si>
  <si>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</si>
  <si>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</si>
  <si>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</si>
  <si>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</si>
  <si>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</si>
  <si>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</si>
  <si>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</si>
  <si>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</si>
  <si>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</si>
  <si>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</si>
  <si>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</si>
  <si>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</si>
  <si>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</si>
  <si>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</si>
  <si>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</si>
  <si>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</si>
  <si>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</si>
  <si>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</si>
  <si>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</si>
  <si>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</si>
  <si>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</si>
  <si>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</si>
  <si>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</si>
  <si>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</si>
  <si>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</si>
  <si>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</si>
  <si>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</si>
  <si>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</si>
  <si>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</si>
  <si>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</si>
  <si>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</si>
  <si>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</si>
  <si>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</si>
  <si>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</si>
  <si>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</si>
  <si>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</si>
  <si>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</si>
  <si>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</si>
  <si>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</si>
  <si>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</si>
  <si>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</si>
  <si>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</si>
  <si>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</si>
  <si>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</si>
  <si>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</si>
  <si>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</si>
  <si>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</si>
  <si>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</si>
  <si>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</si>
  <si>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</si>
  <si>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</si>
  <si>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</si>
  <si>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</si>
  <si>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</si>
  <si>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</si>
  <si>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</si>
  <si>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</si>
  <si>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</si>
  <si>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</si>
  <si>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</si>
  <si>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</si>
  <si>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</si>
  <si>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</si>
  <si>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</si>
  <si>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</si>
  <si>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</si>
  <si>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</si>
  <si>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</si>
  <si>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</si>
  <si>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</si>
  <si>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</si>
  <si>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</si>
  <si>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</si>
  <si>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</si>
  <si>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</si>
  <si>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</si>
  <si>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</si>
  <si>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</si>
  <si>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</si>
  <si>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</si>
  <si>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</si>
  <si>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</si>
  <si>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</si>
  <si>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</si>
  <si>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</si>
  <si>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</si>
  <si>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</si>
  <si>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</si>
  <si>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</si>
  <si>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</si>
  <si>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</si>
  <si>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</si>
  <si>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</si>
  <si>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</si>
  <si>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</si>
  <si>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</si>
  <si>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</si>
  <si>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</si>
  <si>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</si>
  <si>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</si>
  <si>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</si>
  <si>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</si>
  <si>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</si>
  <si>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</si>
  <si>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</si>
  <si>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</si>
  <si>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</si>
  <si>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</si>
  <si>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</si>
  <si>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</si>
  <si>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</si>
  <si>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</si>
  <si>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</si>
  <si>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</si>
  <si>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</si>
  <si>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</si>
  <si>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</si>
  <si>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</si>
  <si>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</si>
  <si>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</si>
  <si>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</si>
  <si>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</si>
  <si>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</si>
  <si>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</si>
  <si>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</si>
  <si>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</si>
  <si>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</si>
  <si>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</si>
  <si>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</si>
  <si>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</si>
  <si>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</si>
  <si>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</si>
  <si>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</si>
  <si>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</si>
  <si>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</si>
  <si>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</si>
  <si>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</si>
  <si>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</si>
  <si>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</si>
  <si>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</si>
  <si>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</si>
  <si>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</si>
  <si>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</si>
  <si>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</si>
  <si>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</si>
  <si>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</si>
  <si>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</si>
  <si>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</si>
  <si>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</si>
  <si>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</si>
  <si>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</si>
  <si>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</si>
  <si>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</si>
  <si>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</si>
  <si>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</si>
  <si>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</si>
  <si>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</si>
  <si>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</si>
  <si>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</si>
  <si>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</si>
  <si>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</si>
  <si>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</si>
  <si>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</si>
  <si>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</si>
  <si>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</si>
  <si>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</si>
  <si>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</si>
  <si>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</si>
  <si>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</si>
  <si>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</si>
  <si>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</si>
  <si>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</si>
  <si>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</si>
  <si>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</si>
  <si>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</si>
  <si>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</si>
  <si>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</si>
  <si>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</si>
  <si>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</si>
  <si>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</si>
  <si>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</si>
  <si>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</si>
  <si>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</si>
  <si>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</si>
  <si>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</si>
  <si>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</si>
  <si>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</si>
  <si>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</si>
  <si>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</si>
  <si>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</si>
  <si>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</si>
  <si>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</si>
  <si>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</si>
  <si>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</si>
  <si>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</si>
  <si>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</si>
  <si>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</si>
  <si>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</si>
  <si>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</si>
  <si>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</si>
  <si>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</si>
  <si>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</si>
  <si>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</si>
  <si>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</si>
  <si>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</si>
  <si>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</si>
  <si>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</si>
  <si>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</si>
  <si>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</si>
  <si>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</si>
  <si>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</si>
  <si>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</si>
  <si>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</si>
  <si>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</si>
  <si>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</si>
  <si>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</si>
  <si>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</si>
  <si>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</si>
  <si>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</si>
  <si>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</si>
  <si>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</si>
  <si>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</si>
  <si>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</si>
  <si>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</si>
  <si>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</si>
  <si>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</si>
  <si>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</si>
  <si>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</si>
  <si>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</si>
  <si>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</si>
  <si>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</si>
  <si>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</si>
  <si>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</si>
  <si>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</si>
  <si>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</si>
  <si>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</si>
  <si>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</si>
  <si>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</si>
  <si>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</si>
  <si>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</si>
  <si>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</si>
  <si>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</si>
  <si>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</si>
  <si>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</si>
  <si>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</si>
  <si>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</si>
  <si>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</si>
  <si>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</si>
  <si>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</si>
  <si>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</si>
  <si>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</si>
  <si>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</si>
  <si>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</si>
  <si>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</si>
  <si>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</si>
  <si>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</si>
  <si>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</si>
  <si>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</si>
  <si>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</si>
  <si>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</si>
  <si>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</si>
  <si>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</si>
  <si>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</si>
  <si>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</si>
  <si>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</si>
  <si>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</si>
  <si>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</si>
  <si>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</si>
  <si>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</si>
  <si>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</si>
  <si>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</si>
  <si>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</si>
  <si>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</si>
  <si>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</si>
  <si>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</si>
  <si>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</si>
  <si>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</si>
  <si>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</si>
  <si>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</si>
  <si>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</si>
  <si>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</si>
  <si>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</si>
  <si>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</si>
  <si>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</si>
  <si>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</si>
  <si>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</si>
  <si>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</si>
  <si>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</si>
  <si>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</si>
  <si>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</si>
  <si>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</si>
  <si>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</si>
  <si>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</si>
  <si>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</si>
  <si>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</si>
  <si>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</si>
  <si>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</si>
  <si>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</si>
  <si>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</si>
  <si>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</si>
  <si>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</si>
  <si>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</si>
  <si>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</si>
  <si>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</si>
  <si>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</si>
  <si>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</si>
  <si>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</si>
  <si>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</si>
  <si>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</si>
  <si>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</si>
  <si>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</si>
  <si>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</si>
  <si>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</si>
  <si>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</si>
  <si>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</si>
  <si>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</si>
  <si>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</si>
  <si>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</si>
  <si>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</si>
  <si>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</si>
  <si>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</si>
  <si>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</si>
  <si>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</si>
  <si>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</si>
  <si>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</si>
  <si>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</si>
  <si>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</si>
  <si>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</si>
  <si>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</si>
  <si>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</si>
  <si>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</si>
  <si>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</si>
  <si>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</si>
  <si>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</si>
  <si>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</si>
  <si>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</si>
  <si>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</si>
  <si>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</si>
  <si>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</si>
  <si>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</si>
  <si>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</si>
  <si>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</si>
  <si>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</si>
  <si>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</si>
  <si>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</si>
  <si>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</si>
  <si>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</si>
  <si>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</si>
  <si>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</si>
  <si>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</si>
  <si>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</si>
  <si>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</si>
  <si>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</si>
  <si>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</si>
  <si>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</si>
  <si>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</si>
  <si>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</si>
  <si>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</si>
  <si>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</si>
  <si>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</si>
  <si>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</si>
  <si>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</si>
  <si>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</si>
  <si>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</si>
  <si>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</si>
  <si>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</si>
  <si>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</si>
  <si>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</si>
  <si>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</si>
  <si>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</si>
  <si>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</si>
  <si>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</si>
  <si>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</si>
  <si>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</si>
  <si>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</si>
  <si>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</si>
  <si>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</si>
  <si>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</si>
  <si>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</si>
  <si>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</si>
  <si>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</si>
  <si>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</si>
  <si>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</si>
  <si>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</si>
  <si>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</si>
  <si>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</si>
  <si>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</si>
  <si>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</si>
  <si>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</si>
  <si>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</si>
  <si>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</si>
  <si>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</si>
  <si>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</si>
  <si>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</si>
  <si>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</si>
  <si>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</si>
  <si>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</si>
  <si>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</si>
  <si>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</si>
  <si>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</si>
  <si>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</si>
  <si>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</si>
  <si>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</si>
  <si>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</si>
  <si>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</si>
  <si>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</si>
  <si>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</si>
  <si>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</si>
  <si>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</si>
  <si>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</si>
  <si>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</si>
  <si>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</si>
  <si>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</si>
  <si>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</si>
  <si>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</si>
  <si>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</si>
  <si>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</si>
  <si>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</si>
  <si>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</si>
  <si>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</si>
  <si>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</si>
  <si>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</si>
  <si>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</si>
  <si>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</si>
  <si>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</si>
  <si>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</si>
  <si>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</si>
  <si>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</si>
  <si>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</si>
  <si>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</si>
  <si>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</si>
  <si>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</si>
  <si>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</si>
  <si>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</si>
  <si>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</si>
  <si>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</si>
  <si>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</si>
  <si>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</si>
  <si>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</si>
  <si>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</si>
  <si>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</si>
  <si>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</si>
  <si>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</si>
  <si>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</si>
  <si>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</si>
  <si>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</si>
  <si>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</si>
  <si>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</si>
  <si>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</si>
  <si>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</si>
  <si>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</si>
  <si>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</si>
  <si>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</si>
  <si>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</si>
  <si>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</si>
  <si>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</si>
  <si>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</si>
  <si>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</si>
  <si>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</si>
  <si>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</si>
  <si>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</si>
  <si>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</si>
  <si>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</si>
  <si>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</si>
  <si>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</si>
  <si>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</si>
  <si>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</si>
  <si>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</si>
  <si>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</si>
  <si>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</si>
  <si>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</si>
  <si>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</si>
  <si>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</si>
  <si>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</si>
  <si>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</si>
  <si>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</si>
  <si>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</si>
  <si>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</si>
  <si>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</si>
  <si>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</si>
  <si>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</si>
  <si>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</si>
  <si>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</si>
  <si>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</si>
  <si>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</si>
  <si>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</si>
  <si>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</si>
  <si>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</si>
  <si>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</si>
  <si>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</si>
  <si>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</si>
  <si>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</si>
  <si>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</si>
  <si>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</si>
  <si>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</si>
  <si>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</si>
  <si>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</si>
  <si>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</si>
  <si>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</si>
  <si>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</si>
  <si>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</si>
  <si>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</si>
  <si>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</si>
  <si>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</si>
  <si>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</si>
  <si>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</si>
  <si>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</si>
  <si>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</si>
  <si>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</si>
  <si>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</si>
  <si>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</si>
  <si>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</si>
  <si>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</si>
  <si>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</si>
  <si>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</si>
  <si>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</si>
  <si>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</si>
  <si>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</si>
  <si>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</si>
  <si>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</si>
  <si>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</si>
  <si>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</si>
  <si>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</si>
  <si>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</si>
  <si>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</si>
  <si>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</si>
  <si>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</si>
  <si>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</si>
  <si>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</si>
  <si>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</si>
  <si>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</si>
  <si>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</si>
  <si>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</si>
  <si>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</si>
  <si>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</si>
  <si>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</si>
  <si>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</si>
  <si>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</si>
  <si>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</si>
  <si>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</si>
  <si>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</si>
  <si>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</si>
  <si>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</si>
  <si>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</si>
  <si>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</si>
  <si>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</si>
  <si>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</si>
  <si>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</si>
  <si>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</si>
  <si>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</si>
  <si>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</si>
  <si>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</si>
  <si>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</si>
  <si>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</si>
  <si>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</si>
  <si>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</si>
  <si>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</si>
  <si>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</si>
  <si>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</si>
  <si>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</si>
  <si>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</si>
  <si>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</si>
  <si>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</si>
  <si>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</si>
  <si>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</si>
  <si>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</si>
  <si>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</si>
  <si>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</si>
  <si>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</si>
  <si>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</si>
  <si>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</si>
  <si>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</si>
  <si>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</si>
  <si>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</si>
  <si>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</si>
  <si>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</si>
  <si>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</si>
  <si>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</si>
  <si>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</si>
  <si>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</si>
  <si>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</si>
  <si>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</si>
  <si>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</si>
  <si>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</si>
  <si>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</si>
  <si>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</si>
  <si>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</si>
  <si>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</si>
  <si>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</si>
  <si>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</si>
  <si>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</si>
  <si>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</si>
  <si>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</si>
  <si>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</si>
  <si>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</si>
  <si>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</si>
  <si>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</si>
  <si>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</si>
  <si>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</si>
  <si>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</si>
  <si>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</si>
  <si>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</si>
  <si>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</si>
  <si>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</si>
  <si>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</si>
  <si>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</si>
  <si>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</si>
  <si>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</si>
  <si>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</si>
  <si>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</si>
  <si>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</si>
  <si>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</si>
  <si>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</si>
  <si>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</si>
  <si>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</si>
  <si>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</si>
  <si>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</si>
  <si>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</si>
  <si>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</si>
  <si>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</si>
  <si>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</si>
  <si>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</si>
  <si>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</si>
  <si>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</si>
  <si>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</si>
  <si>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</si>
  <si>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</si>
  <si>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</si>
  <si>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</si>
  <si>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</si>
  <si>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</si>
  <si>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</si>
  <si>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</si>
  <si>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</si>
  <si>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</si>
  <si>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</si>
  <si>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</si>
  <si>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</si>
  <si>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</si>
  <si>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</si>
  <si>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</si>
  <si>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</si>
  <si>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</si>
  <si>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</si>
  <si>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</si>
  <si>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</si>
  <si>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</si>
  <si>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</si>
  <si>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</si>
  <si>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</si>
  <si>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</si>
  <si>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</si>
  <si>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</si>
  <si>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</si>
  <si>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</si>
  <si>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</si>
  <si>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</si>
  <si>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</si>
  <si>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</si>
  <si>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</si>
  <si>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</si>
  <si>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</si>
  <si>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</si>
  <si>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</si>
  <si>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</si>
  <si>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</si>
  <si>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</si>
  <si>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</si>
  <si>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</si>
  <si>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</si>
  <si>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</si>
  <si>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</si>
  <si>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</si>
  <si>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</si>
  <si>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</si>
  <si>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</si>
  <si>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</si>
  <si>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</si>
  <si>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</si>
  <si>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</si>
  <si>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</si>
  <si>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</si>
  <si>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</si>
  <si>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</si>
  <si>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</si>
  <si>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</si>
  <si>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</si>
  <si>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</si>
  <si>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</si>
  <si>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</si>
  <si>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</si>
  <si>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</si>
  <si>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</si>
  <si>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</si>
  <si>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</si>
  <si>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</si>
  <si>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</si>
  <si>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</si>
  <si>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</si>
  <si>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</si>
  <si>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</si>
  <si>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</si>
  <si>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</si>
  <si>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</si>
  <si>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</si>
  <si>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</si>
  <si>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</si>
  <si>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</si>
  <si>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</si>
  <si>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</si>
  <si>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</si>
  <si>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</si>
  <si>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</si>
  <si>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</si>
  <si>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</si>
  <si>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</si>
  <si>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</si>
  <si>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</si>
  <si>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</si>
  <si>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</si>
  <si>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</si>
  <si>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</si>
  <si>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</si>
  <si>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</si>
  <si>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</si>
  <si>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</si>
  <si>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</si>
  <si>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</si>
  <si>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</si>
  <si>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</si>
  <si>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</si>
  <si>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</si>
  <si>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</si>
  <si>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</si>
  <si>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</si>
  <si>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</si>
  <si>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</si>
  <si>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</si>
  <si>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</si>
  <si>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</si>
  <si>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</si>
  <si>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</si>
  <si>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</si>
  <si>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</si>
  <si>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</si>
  <si>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</si>
  <si>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</si>
  <si>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</si>
  <si>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</si>
  <si>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</si>
  <si>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</si>
  <si>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</si>
  <si>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</si>
  <si>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</si>
  <si>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</si>
  <si>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</si>
  <si>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</si>
  <si>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</si>
  <si>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</si>
  <si>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</si>
  <si>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</si>
  <si>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</si>
  <si>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</si>
  <si>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</si>
  <si>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</si>
  <si>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</si>
  <si>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</si>
  <si>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</si>
  <si>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</si>
  <si>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</si>
  <si>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</si>
  <si>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</si>
  <si>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</si>
  <si>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</si>
  <si>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</si>
  <si>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</si>
  <si>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</si>
  <si>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</si>
  <si>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</si>
  <si>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</si>
  <si>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</si>
  <si>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</si>
  <si>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</si>
  <si>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</si>
  <si>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</si>
  <si>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</si>
  <si>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</si>
  <si>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</si>
  <si>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</si>
  <si>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</si>
  <si>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</si>
  <si>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</si>
  <si>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</si>
  <si>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</si>
  <si>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</si>
  <si>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</si>
  <si>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</si>
  <si>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</si>
  <si>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</si>
  <si>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</si>
  <si>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</si>
  <si>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</si>
  <si>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</si>
  <si>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</si>
  <si>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</si>
  <si>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</si>
  <si>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</si>
  <si>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</si>
  <si>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</si>
  <si>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</si>
  <si>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</si>
  <si>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</si>
  <si>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</si>
  <si>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</si>
  <si>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</si>
  <si>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</si>
  <si>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</si>
  <si>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</si>
  <si>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</si>
  <si>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</si>
  <si>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</si>
  <si>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</si>
  <si>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</si>
  <si>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</si>
  <si>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</si>
  <si>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</si>
  <si>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</si>
  <si>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</si>
  <si>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</si>
  <si>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</si>
  <si>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</si>
  <si>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</si>
  <si>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</si>
  <si>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</si>
  <si>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</si>
  <si>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</si>
  <si>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</si>
  <si>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</si>
  <si>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</si>
  <si>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</si>
  <si>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</si>
  <si>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</si>
  <si>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</si>
  <si>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</si>
  <si>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</si>
  <si>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</si>
  <si>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</si>
  <si>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</si>
  <si>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</si>
  <si>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</si>
  <si>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</si>
  <si>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</si>
  <si>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</si>
  <si>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</si>
  <si>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</si>
  <si>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</si>
  <si>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</si>
  <si>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</si>
  <si>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</si>
  <si>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</si>
  <si>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</si>
  <si>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</si>
  <si>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</si>
  <si>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</si>
  <si>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</si>
  <si>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</si>
  <si>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</si>
  <si>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</si>
  <si>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</si>
  <si>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</si>
  <si>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</si>
  <si>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</si>
  <si>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</si>
  <si>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</si>
  <si>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</si>
  <si>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</si>
  <si>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</si>
  <si>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</si>
  <si>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</si>
  <si>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</si>
  <si>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</si>
  <si>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</si>
  <si>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</si>
  <si>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</si>
  <si>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</si>
  <si>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</si>
  <si>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</si>
  <si>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</si>
  <si>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</si>
  <si>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</si>
  <si>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</si>
  <si>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</si>
  <si>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</si>
  <si>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</si>
  <si>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</si>
  <si>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</si>
  <si>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</si>
  <si>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</si>
  <si>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</si>
  <si>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</si>
  <si>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</si>
  <si>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</si>
  <si>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</si>
  <si>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</si>
  <si>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</si>
  <si>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</si>
  <si>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</si>
  <si>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</si>
  <si>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</si>
  <si>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</si>
  <si>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</si>
  <si>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</si>
  <si>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</si>
  <si>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</si>
  <si>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</si>
  <si>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</si>
  <si>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</si>
  <si>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</si>
  <si>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</si>
  <si>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</si>
  <si>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</si>
  <si>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</si>
  <si>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</si>
  <si>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</si>
  <si>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</si>
  <si>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</si>
  <si>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</si>
  <si>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</si>
  <si>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</si>
  <si>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</si>
  <si>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</si>
  <si>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</si>
  <si>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</si>
  <si>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</si>
  <si>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</si>
  <si>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</si>
  <si>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</si>
  <si>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</si>
  <si>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</si>
  <si>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</si>
  <si>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</si>
  <si>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</si>
  <si>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</si>
  <si>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</si>
  <si>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</si>
  <si>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</si>
  <si>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</si>
  <si>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</si>
  <si>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</si>
  <si>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</si>
  <si>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</si>
  <si>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</si>
  <si>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</si>
  <si>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</si>
  <si>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</si>
  <si>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</si>
  <si>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</si>
  <si>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</si>
  <si>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</si>
  <si>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</si>
  <si>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</si>
  <si>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</si>
  <si>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</si>
  <si>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</si>
  <si>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</si>
  <si>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</si>
  <si>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</si>
  <si>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</si>
  <si>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</si>
  <si>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</si>
  <si>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</si>
  <si>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</si>
  <si>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</si>
  <si>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</si>
  <si>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</si>
  <si>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</si>
  <si>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</si>
  <si>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</si>
  <si>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</si>
  <si>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</si>
  <si>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</si>
  <si>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</si>
  <si>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</si>
  <si>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</si>
  <si>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</si>
  <si>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</si>
  <si>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</si>
  <si>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</si>
  <si>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</si>
  <si>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</si>
  <si>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</si>
  <si>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</si>
  <si>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</si>
  <si>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</si>
  <si>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</si>
  <si>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</si>
  <si>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</si>
  <si>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</si>
  <si>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</si>
  <si>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</si>
  <si>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</si>
  <si>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</si>
  <si>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</si>
  <si>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</si>
  <si>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</si>
  <si>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</si>
  <si>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</si>
  <si>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</si>
  <si>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</si>
  <si>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</si>
  <si>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</si>
  <si>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</si>
  <si>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</si>
  <si>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</si>
  <si>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</si>
  <si>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</si>
  <si>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</si>
  <si>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</si>
  <si>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</si>
  <si>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</si>
  <si>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</si>
  <si>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</si>
  <si>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</si>
  <si>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</si>
  <si>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</si>
  <si>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</si>
  <si>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</si>
  <si>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</si>
  <si>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</si>
  <si>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</si>
  <si>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</si>
  <si>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</si>
  <si>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</si>
  <si>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</si>
  <si>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</si>
  <si>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</si>
  <si>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</si>
  <si>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</si>
  <si>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</si>
  <si>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</si>
  <si>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</si>
  <si>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</si>
  <si>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</si>
  <si>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</si>
  <si>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</si>
  <si>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</si>
  <si>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</si>
  <si>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</si>
  <si>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</si>
  <si>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</si>
  <si>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</si>
  <si>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</si>
  <si>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</si>
  <si>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</si>
  <si>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</si>
  <si>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</si>
  <si>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</si>
  <si>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</si>
  <si>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</si>
  <si>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</si>
  <si>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</si>
  <si>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</si>
  <si>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</si>
  <si>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</si>
  <si>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</si>
  <si>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</si>
  <si>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</si>
  <si>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</si>
  <si>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</si>
  <si>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</si>
  <si>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</si>
  <si>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</si>
  <si>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</si>
  <si>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</si>
  <si>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</si>
  <si>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</si>
  <si>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</si>
  <si>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</si>
  <si>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</si>
  <si>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</si>
  <si>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</si>
  <si>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</si>
  <si>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</si>
  <si>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</si>
  <si>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</si>
  <si>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</si>
  <si>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</si>
  <si>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</si>
  <si>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</si>
  <si>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</si>
  <si>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</si>
  <si>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</si>
  <si>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</si>
  <si>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</si>
  <si>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</si>
  <si>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</si>
  <si>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</si>
  <si>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</si>
  <si>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</si>
  <si>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</si>
  <si>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</si>
  <si>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</si>
  <si>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</si>
  <si>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</si>
  <si>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</si>
  <si>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</si>
  <si>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</si>
  <si>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</si>
  <si>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</si>
  <si>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</si>
  <si>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</si>
  <si>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</si>
  <si>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</si>
  <si>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</si>
  <si>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</si>
  <si>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</si>
  <si>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</si>
  <si>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</si>
  <si>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</si>
  <si>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</si>
  <si>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</si>
  <si>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</si>
  <si>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</si>
  <si>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</si>
  <si>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</si>
  <si>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</si>
  <si>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</si>
  <si>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</si>
  <si>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</si>
  <si>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</si>
  <si>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</si>
  <si>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</si>
  <si>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</si>
  <si>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</si>
  <si>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</si>
  <si>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</si>
  <si>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</si>
  <si>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</si>
  <si>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</si>
  <si>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</si>
  <si>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</si>
  <si>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</si>
  <si>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</si>
  <si>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</si>
  <si>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</si>
  <si>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</si>
  <si>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</si>
  <si>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</si>
  <si>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</si>
  <si>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</si>
  <si>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</si>
  <si>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</si>
  <si>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</si>
  <si>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</si>
  <si>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</si>
  <si>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</si>
  <si>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</si>
  <si>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</si>
  <si>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</si>
  <si>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</si>
  <si>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</si>
  <si>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</si>
  <si>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</si>
  <si>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</si>
  <si>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</si>
  <si>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</si>
  <si>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</si>
  <si>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</si>
  <si>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</si>
  <si>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</si>
  <si>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</si>
  <si>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</si>
  <si>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</si>
  <si>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</si>
  <si>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</si>
  <si>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</si>
  <si>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</si>
  <si>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</si>
  <si>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</si>
  <si>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</si>
  <si>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</si>
  <si>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</si>
  <si>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</si>
  <si>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</si>
  <si>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</si>
  <si>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</si>
  <si>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</si>
  <si>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</si>
  <si>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</si>
  <si>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</si>
  <si>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</si>
  <si>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</si>
  <si>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</si>
  <si>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</si>
  <si>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</si>
  <si>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</si>
  <si>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</si>
  <si>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</si>
  <si>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</si>
  <si>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</si>
  <si>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</si>
  <si>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</si>
  <si>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</si>
  <si>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</si>
  <si>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</si>
  <si>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</si>
  <si>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</si>
  <si>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</si>
  <si>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</si>
  <si>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</si>
  <si>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</si>
  <si>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</si>
  <si>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</si>
  <si>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</si>
  <si>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</si>
  <si>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</si>
  <si>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</si>
  <si>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</si>
  <si>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</si>
  <si>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</si>
  <si>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</si>
  <si>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</si>
  <si>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</si>
  <si>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</si>
  <si>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</si>
  <si>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</si>
  <si>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</si>
  <si>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</si>
  <si>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</si>
  <si>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</si>
  <si>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</si>
  <si>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</si>
  <si>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</si>
  <si>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</si>
  <si>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</si>
  <si>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</si>
  <si>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</si>
  <si>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</si>
  <si>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</si>
  <si>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</si>
  <si>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</si>
  <si>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</si>
  <si>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</si>
  <si>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</si>
  <si>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</si>
  <si>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</si>
  <si>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</si>
  <si>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</si>
  <si>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</si>
  <si>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</si>
  <si>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</si>
  <si>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</si>
  <si>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</si>
  <si>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</si>
  <si>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</si>
  <si>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</si>
  <si>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</si>
  <si>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</si>
  <si>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</si>
  <si>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</si>
  <si>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</si>
  <si>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</si>
  <si>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</si>
  <si>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</si>
  <si>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</si>
  <si>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</si>
  <si>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</si>
  <si>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</si>
  <si>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</si>
  <si>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</si>
  <si>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</si>
  <si>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</si>
  <si>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</si>
  <si>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</si>
  <si>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</si>
  <si>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</si>
  <si>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</si>
  <si>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</si>
  <si>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</si>
  <si>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</si>
  <si>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</si>
  <si>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</si>
  <si>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</si>
  <si>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</si>
  <si>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</si>
  <si>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</si>
  <si>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</si>
  <si>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</si>
  <si>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</si>
  <si>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</si>
  <si>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</si>
  <si>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</si>
  <si>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</si>
  <si>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</si>
  <si>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</si>
  <si>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</si>
  <si>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</si>
  <si>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</si>
  <si>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</si>
  <si>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</si>
  <si>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</si>
  <si>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</si>
  <si>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</si>
  <si>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</si>
  <si>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</si>
  <si>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</si>
  <si>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</si>
  <si>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</si>
  <si>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</si>
  <si>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</si>
  <si>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</si>
  <si>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</si>
  <si>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</si>
  <si>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</si>
  <si>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</si>
  <si>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</si>
  <si>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</si>
  <si>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</si>
  <si>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</si>
  <si>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</si>
  <si>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</si>
  <si>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</si>
  <si>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</si>
  <si>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</si>
  <si>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</si>
  <si>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</si>
  <si>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</si>
  <si>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</si>
  <si>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</si>
  <si>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</si>
  <si>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</si>
  <si>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</si>
  <si>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</si>
  <si>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</si>
  <si>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</si>
  <si>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</si>
  <si>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</si>
  <si>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</si>
  <si>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</si>
  <si>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</si>
  <si>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</si>
  <si>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</si>
  <si>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</si>
  <si>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</si>
  <si>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</si>
  <si>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</si>
  <si>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</si>
  <si>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</si>
  <si>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</si>
  <si>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</si>
  <si>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</si>
  <si>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</si>
  <si>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</si>
  <si>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</si>
  <si>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</si>
  <si>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</si>
  <si>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</si>
  <si>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</si>
  <si>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</si>
  <si>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</si>
  <si>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</si>
  <si>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</si>
  <si>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</si>
  <si>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</si>
  <si>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</si>
  <si>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</si>
  <si>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</si>
  <si>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</si>
  <si>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</si>
  <si>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</si>
  <si>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</si>
  <si>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</si>
  <si>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</si>
  <si>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</si>
  <si>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</si>
  <si>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</si>
  <si>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</si>
  <si>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</si>
  <si>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</si>
  <si>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</si>
  <si>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</si>
  <si>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</si>
  <si>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</si>
  <si>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</si>
  <si>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</si>
  <si>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</si>
  <si>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</si>
  <si>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</si>
  <si>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</si>
  <si>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</si>
  <si>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</si>
  <si>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</si>
  <si>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</si>
  <si>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</si>
  <si>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</si>
  <si>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</si>
  <si>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</si>
  <si>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</si>
  <si>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</si>
  <si>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</si>
  <si>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</si>
  <si>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</si>
  <si>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</si>
  <si>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</si>
  <si>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</si>
  <si>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</si>
  <si>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</si>
  <si>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</si>
  <si>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</si>
  <si>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</si>
  <si>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</si>
  <si>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</si>
  <si>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</si>
  <si>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</si>
  <si>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</si>
  <si>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</si>
  <si>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</si>
  <si>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</si>
  <si>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</si>
  <si>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</si>
  <si>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</si>
  <si>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</si>
  <si>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</si>
  <si>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</si>
  <si>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</si>
  <si>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</si>
  <si>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</si>
  <si>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</si>
  <si>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</si>
  <si>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</si>
  <si>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</si>
  <si>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</si>
  <si>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</si>
  <si>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</si>
  <si>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</si>
  <si>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</si>
  <si>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</si>
  <si>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</si>
  <si>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</si>
  <si>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</si>
  <si>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</si>
  <si>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</si>
  <si>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</si>
  <si>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</si>
  <si>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</si>
  <si>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</si>
  <si>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</si>
  <si>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</si>
  <si>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</si>
  <si>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</si>
  <si>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</si>
  <si>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</si>
  <si>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</si>
  <si>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</si>
  <si>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</si>
  <si>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</si>
  <si>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</si>
  <si>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</si>
  <si>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</si>
  <si>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</si>
  <si>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</si>
  <si>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</si>
  <si>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</si>
  <si>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</si>
  <si>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</si>
  <si>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</si>
  <si>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</si>
  <si>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</si>
  <si>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</si>
  <si>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</si>
  <si>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</si>
  <si>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</si>
  <si>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</si>
  <si>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</si>
  <si>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</si>
  <si>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</si>
  <si>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</si>
  <si>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</si>
  <si>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</si>
  <si>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</si>
  <si>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</si>
  <si>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</si>
  <si>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</si>
  <si>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</si>
  <si>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</si>
  <si>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</si>
  <si>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</si>
  <si>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</si>
  <si>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</si>
  <si>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</si>
  <si>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</si>
  <si>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</si>
  <si>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</si>
  <si>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</si>
  <si>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</si>
  <si>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</si>
  <si>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</si>
  <si>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</si>
  <si>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</si>
  <si>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</si>
  <si>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</si>
  <si>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</si>
  <si>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</si>
  <si>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</si>
  <si>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</si>
  <si>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</si>
  <si>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</si>
  <si>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</si>
  <si>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</si>
  <si>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</si>
  <si>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</si>
  <si>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</si>
  <si>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</si>
  <si>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</si>
  <si>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</si>
  <si>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</si>
  <si>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</si>
  <si>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</si>
  <si>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</si>
  <si>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</si>
  <si>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</si>
  <si>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</si>
  <si>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</si>
  <si>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</si>
  <si>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</si>
  <si>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</si>
  <si>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</si>
  <si>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</si>
  <si>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</si>
  <si>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</si>
  <si>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</si>
  <si>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</si>
  <si>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</si>
  <si>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</si>
  <si>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</si>
  <si>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</si>
  <si>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</si>
  <si>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</si>
  <si>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</si>
  <si>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</si>
  <si>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</si>
  <si>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</si>
  <si>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</si>
  <si>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</si>
  <si>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</si>
  <si>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</si>
  <si>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</si>
  <si>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</si>
  <si>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</si>
  <si>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</si>
  <si>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</si>
  <si>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</si>
  <si>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</si>
  <si>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</si>
  <si>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</si>
  <si>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</si>
  <si>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</si>
  <si>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</si>
  <si>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</si>
  <si>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</si>
  <si>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</si>
  <si>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</si>
  <si>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</si>
  <si>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</si>
  <si>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</si>
  <si>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</si>
  <si>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</si>
  <si>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</si>
  <si>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</si>
  <si>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</si>
  <si>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</si>
  <si>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</si>
  <si>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</si>
  <si>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</si>
  <si>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</si>
  <si>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</si>
  <si>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</si>
  <si>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</si>
  <si>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</si>
  <si>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</si>
  <si>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</si>
  <si>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</si>
  <si>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</si>
  <si>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</si>
  <si>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</si>
  <si>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</si>
  <si>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</si>
  <si>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</si>
  <si>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</si>
  <si>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</si>
  <si>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</si>
  <si>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</si>
  <si>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</si>
  <si>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</si>
  <si>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</si>
  <si>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</si>
  <si>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</si>
  <si>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</si>
  <si>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</si>
  <si>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</si>
  <si>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</si>
  <si>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</si>
  <si>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</si>
  <si>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</si>
  <si>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</si>
  <si>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</si>
  <si>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</si>
  <si>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</si>
  <si>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</si>
  <si>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</si>
  <si>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</si>
  <si>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</si>
  <si>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</si>
  <si>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</si>
  <si>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</si>
  <si>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</si>
  <si>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</si>
  <si>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</si>
  <si>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</si>
  <si>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</si>
  <si>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</si>
  <si>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</si>
  <si>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</si>
  <si>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</si>
  <si>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</si>
  <si>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</si>
  <si>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</si>
  <si>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</si>
  <si>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</si>
  <si>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</si>
  <si>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</si>
  <si>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</si>
  <si>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</si>
  <si>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</si>
  <si>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</si>
  <si>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</si>
  <si>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</si>
  <si>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</si>
  <si>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</si>
  <si>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</si>
  <si>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</si>
  <si>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</si>
  <si>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</si>
  <si>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</si>
  <si>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</si>
  <si>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</si>
  <si>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</si>
  <si>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</si>
  <si>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</si>
  <si>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</si>
  <si>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</si>
  <si>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</si>
  <si>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</si>
  <si>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</si>
  <si>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</si>
  <si>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</si>
  <si>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</si>
  <si>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</si>
  <si>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</si>
  <si>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</si>
  <si>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</si>
  <si>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</si>
  <si>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</si>
  <si>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</si>
  <si>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</si>
  <si>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</si>
  <si>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</si>
  <si>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</si>
  <si>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</si>
  <si>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</si>
  <si>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</si>
  <si>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</si>
  <si>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</si>
  <si>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</si>
  <si>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</si>
  <si>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</si>
  <si>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</si>
  <si>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</si>
  <si>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</si>
  <si>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</si>
  <si>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</si>
  <si>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</si>
  <si>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</si>
  <si>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</si>
  <si>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</si>
  <si>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</si>
  <si>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</si>
  <si>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</si>
  <si>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</si>
  <si>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</si>
  <si>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</si>
  <si>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</si>
  <si>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</si>
  <si>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</si>
  <si>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</si>
  <si>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</si>
  <si>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</si>
  <si>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</si>
  <si>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</si>
  <si>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</si>
  <si>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</si>
  <si>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</si>
  <si>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</si>
  <si>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</si>
  <si>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</si>
  <si>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</si>
  <si>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</si>
  <si>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</si>
  <si>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</si>
  <si>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</si>
  <si>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</si>
  <si>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</si>
  <si>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</si>
  <si>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</si>
  <si>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</si>
  <si>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</si>
  <si>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</si>
  <si>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</si>
  <si>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</si>
  <si>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</si>
  <si>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</si>
  <si>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</si>
  <si>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</si>
  <si>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</si>
  <si>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</si>
  <si>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</si>
  <si>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</si>
  <si>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</si>
  <si>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</si>
  <si>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</si>
  <si>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</si>
  <si>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</si>
  <si>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</si>
  <si>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</si>
  <si>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</si>
  <si>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</si>
  <si>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</si>
  <si>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</si>
  <si>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</si>
  <si>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</si>
  <si>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</si>
  <si>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</si>
  <si>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</si>
  <si>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</si>
  <si>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</si>
  <si>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</si>
  <si>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</si>
  <si>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</si>
  <si>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</si>
  <si>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</si>
  <si>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</si>
  <si>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</si>
  <si>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</si>
  <si>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</si>
  <si>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</si>
  <si>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</si>
  <si>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</si>
  <si>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</si>
  <si>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</si>
  <si>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</si>
  <si>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</si>
  <si>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</si>
  <si>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</si>
  <si>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</si>
  <si>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</si>
  <si>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</si>
  <si>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</si>
  <si>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</si>
  <si>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</si>
  <si>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</si>
  <si>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</si>
  <si>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</si>
  <si>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</si>
  <si>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</si>
  <si>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</si>
  <si>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</si>
  <si>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</si>
  <si>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</si>
  <si>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</si>
  <si>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</si>
  <si>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</si>
  <si>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</si>
  <si>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</si>
  <si>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</si>
  <si>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</si>
  <si>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</si>
  <si>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</si>
  <si>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</si>
  <si>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</si>
  <si>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</si>
  <si>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</si>
  <si>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</si>
  <si>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</si>
  <si>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</si>
  <si>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</si>
  <si>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</si>
  <si>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</si>
  <si>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</si>
  <si>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</si>
  <si>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</si>
  <si>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</si>
  <si>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</si>
  <si>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</si>
  <si>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</si>
  <si>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</si>
  <si>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</si>
  <si>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</si>
  <si>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</si>
  <si>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</si>
  <si>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</si>
  <si>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</si>
  <si>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</si>
  <si>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</si>
  <si>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</si>
  <si>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</si>
  <si>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</si>
  <si>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</si>
  <si>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</si>
  <si>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</si>
  <si>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</si>
  <si>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</si>
  <si>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</si>
  <si>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</si>
  <si>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</si>
  <si>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</si>
  <si>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</si>
  <si>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</si>
  <si>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</si>
  <si>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</si>
  <si>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</si>
  <si>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</si>
  <si>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</si>
  <si>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</si>
  <si>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</si>
  <si>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</si>
  <si>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</si>
  <si>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</si>
  <si>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</si>
  <si>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</si>
  <si>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</si>
  <si>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</si>
  <si>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</si>
  <si>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</si>
  <si>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</si>
  <si>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</si>
  <si>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</si>
  <si>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</si>
  <si>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</si>
  <si>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</si>
  <si>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</si>
  <si>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</si>
  <si>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</si>
  <si>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</si>
  <si>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</si>
  <si>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</si>
  <si>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</si>
  <si>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</si>
  <si>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</si>
  <si>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</si>
  <si>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</si>
  <si>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</si>
  <si>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</si>
  <si>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</si>
  <si>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</si>
  <si>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</si>
  <si>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</si>
  <si>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</si>
  <si>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</si>
  <si>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</si>
  <si>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</si>
  <si>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</si>
  <si>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</si>
  <si>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</si>
  <si>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</si>
  <si>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</si>
  <si>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</si>
  <si>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</si>
  <si>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</si>
  <si>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</si>
  <si>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</si>
  <si>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</si>
  <si>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</si>
  <si>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</si>
  <si>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</si>
  <si>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</si>
  <si>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</si>
  <si>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</si>
  <si>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</si>
  <si>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</si>
  <si>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</si>
  <si>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</si>
  <si>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</si>
  <si>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</si>
  <si>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</si>
  <si>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</si>
  <si>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</si>
  <si>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</si>
  <si>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</si>
  <si>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</si>
  <si>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</si>
  <si>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</si>
  <si>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</si>
  <si>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</si>
  <si>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</si>
  <si>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</si>
  <si>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</si>
  <si>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</si>
  <si>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</si>
  <si>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</si>
  <si>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</si>
  <si>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</si>
  <si>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</si>
  <si>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</si>
  <si>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</si>
  <si>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</si>
  <si>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</si>
  <si>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</si>
  <si>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</si>
  <si>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</si>
  <si>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</si>
  <si>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</si>
  <si>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</si>
  <si>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</si>
  <si>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</si>
  <si>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</si>
  <si>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</si>
  <si>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</si>
  <si>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</si>
  <si>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</si>
  <si>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</si>
  <si>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</si>
  <si>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</si>
  <si>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</si>
  <si>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</si>
  <si>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</si>
  <si>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</si>
  <si>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</si>
  <si>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</si>
  <si>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</si>
  <si>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</si>
  <si>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</si>
  <si>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</si>
  <si>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</si>
  <si>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</si>
  <si>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</si>
  <si>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</si>
  <si>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</si>
  <si>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</si>
  <si>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</si>
  <si>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</si>
  <si>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</si>
  <si>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</si>
  <si>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</si>
  <si>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</si>
  <si>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</si>
  <si>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</si>
  <si>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</si>
  <si>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</si>
  <si>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</si>
  <si>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</si>
  <si>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</si>
  <si>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</si>
  <si>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</si>
  <si>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</si>
  <si>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</si>
  <si>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</si>
  <si>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</si>
  <si>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</si>
  <si>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</si>
  <si>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</si>
  <si>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</si>
  <si>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</si>
  <si>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</si>
  <si>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</si>
  <si>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</si>
  <si>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</si>
  <si>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</si>
  <si>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</si>
  <si>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</si>
  <si>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</si>
  <si>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</si>
  <si>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</si>
  <si>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</si>
  <si>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</si>
  <si>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</si>
  <si>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</si>
  <si>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</si>
  <si>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</si>
  <si>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</si>
  <si>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</si>
  <si>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</si>
  <si>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</si>
  <si>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</si>
  <si>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</si>
  <si>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</si>
  <si>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</si>
  <si>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</si>
  <si>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</si>
  <si>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</si>
  <si>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</si>
  <si>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</si>
  <si>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</si>
  <si>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</si>
  <si>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</si>
  <si>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</si>
  <si>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</si>
  <si>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</si>
  <si>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</si>
  <si>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</si>
  <si>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</si>
  <si>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</si>
  <si>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</si>
  <si>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</si>
  <si>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</si>
  <si>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</si>
  <si>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</si>
  <si>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</si>
  <si>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</si>
  <si>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</si>
  <si>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</si>
  <si>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</si>
  <si>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</si>
  <si>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</si>
  <si>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</si>
  <si>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</si>
  <si>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</si>
  <si>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</si>
  <si>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</si>
  <si>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</si>
  <si>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</si>
  <si>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</si>
  <si>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</si>
  <si>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</si>
  <si>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</si>
  <si>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</si>
  <si>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</si>
  <si>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</si>
  <si>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</si>
  <si>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</si>
  <si>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</si>
  <si>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</si>
  <si>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</si>
  <si>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</si>
  <si>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</si>
  <si>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</si>
  <si>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</si>
  <si>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</si>
  <si>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</si>
  <si>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</si>
  <si>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</si>
  <si>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</si>
  <si>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</si>
  <si>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</si>
  <si>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</si>
  <si>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</si>
  <si>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</si>
  <si>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</si>
  <si>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</si>
  <si>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</si>
  <si>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</si>
  <si>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</si>
  <si>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</si>
  <si>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</si>
  <si>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</si>
  <si>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</si>
  <si>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</si>
  <si>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</si>
  <si>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</si>
  <si>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</si>
  <si>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</si>
  <si>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</si>
  <si>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</si>
  <si>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</si>
  <si>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</si>
  <si>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</si>
  <si>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</si>
  <si>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</si>
  <si>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</si>
  <si>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</si>
  <si>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</si>
  <si>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</si>
  <si>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</si>
  <si>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</si>
  <si>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</si>
  <si>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</si>
  <si>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</si>
  <si>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</si>
  <si>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</si>
  <si>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</si>
  <si>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</si>
  <si>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</si>
  <si>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</si>
  <si>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</si>
  <si>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</si>
  <si>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</si>
  <si>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</si>
  <si>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</si>
  <si>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</si>
  <si>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</si>
  <si>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</si>
  <si>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</si>
  <si>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</si>
  <si>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</si>
  <si>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</si>
  <si>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</si>
  <si>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</si>
  <si>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</si>
  <si>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</si>
  <si>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</si>
  <si>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</si>
  <si>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</si>
  <si>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</si>
  <si>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</si>
  <si>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</si>
  <si>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</si>
  <si>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</si>
  <si>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</si>
  <si>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</si>
  <si>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</si>
  <si>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</si>
  <si>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</si>
  <si>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</si>
  <si>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</si>
  <si>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</si>
  <si>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</si>
  <si>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</si>
  <si>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</si>
  <si>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</si>
  <si>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</si>
  <si>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</si>
  <si>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</si>
  <si>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</si>
  <si>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</si>
  <si>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</si>
  <si>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</si>
  <si>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</si>
  <si>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</si>
  <si>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</si>
  <si>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</si>
  <si>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</si>
  <si>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</si>
  <si>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</si>
  <si>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</si>
  <si>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</si>
  <si>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</si>
  <si>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</si>
  <si>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</si>
  <si>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</si>
  <si>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</si>
  <si>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</si>
  <si>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</si>
  <si>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</si>
  <si>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</si>
  <si>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</si>
  <si>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</si>
  <si>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</si>
  <si>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</si>
  <si>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</si>
  <si>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</si>
  <si>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</si>
  <si>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</si>
  <si>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</si>
  <si>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</si>
  <si>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</si>
  <si>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</si>
  <si>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</si>
  <si>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</si>
  <si>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</si>
  <si>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</si>
  <si>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</si>
  <si>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</si>
  <si>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</si>
  <si>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</si>
  <si>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</si>
  <si>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</si>
  <si>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</si>
  <si>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</si>
  <si>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</si>
  <si>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</si>
  <si>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</si>
  <si>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</si>
  <si>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</si>
  <si>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</si>
  <si>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</si>
  <si>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</si>
  <si>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</si>
  <si>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</si>
  <si>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</si>
  <si>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</si>
  <si>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</si>
  <si>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</si>
  <si>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</si>
  <si>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</si>
  <si>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</si>
  <si>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</si>
  <si>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</si>
  <si>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</si>
  <si>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</si>
  <si>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</si>
  <si>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</si>
  <si>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</si>
  <si>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</si>
  <si>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</si>
  <si>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</si>
  <si>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</si>
  <si>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</si>
  <si>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</si>
  <si>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</si>
  <si>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</si>
  <si>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</si>
  <si>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</si>
  <si>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</si>
  <si>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</si>
  <si>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</si>
  <si>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</si>
  <si>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</si>
  <si>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</si>
  <si>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</si>
  <si>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</si>
  <si>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</si>
  <si>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</si>
  <si>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</si>
  <si>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</si>
  <si>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</si>
  <si>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</si>
  <si>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</si>
  <si>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</si>
  <si>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</si>
  <si>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</si>
  <si>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</si>
  <si>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</si>
  <si>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</si>
  <si>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</si>
  <si>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</si>
  <si>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</si>
  <si>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</si>
  <si>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</si>
  <si>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</si>
  <si>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</si>
  <si>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</si>
  <si>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</si>
  <si>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</si>
  <si>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</si>
  <si>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</si>
  <si>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</si>
  <si>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</si>
  <si>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</si>
  <si>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</si>
  <si>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</si>
  <si>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</si>
  <si>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</si>
  <si>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</si>
  <si>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</si>
  <si>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</si>
  <si>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</si>
  <si>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</si>
  <si>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</si>
  <si>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</si>
  <si>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</si>
  <si>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</si>
  <si>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</si>
  <si>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</si>
  <si>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</si>
  <si>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</si>
  <si>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</si>
  <si>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</si>
  <si>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</si>
  <si>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</si>
  <si>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</si>
  <si>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</si>
  <si>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</si>
  <si>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</si>
  <si>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</si>
  <si>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</si>
  <si>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</si>
  <si>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</si>
  <si>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</si>
  <si>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</si>
  <si>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</si>
  <si>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</si>
  <si>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</si>
  <si>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</si>
  <si>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</si>
  <si>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</si>
  <si>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</si>
  <si>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</si>
  <si>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</si>
  <si>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</si>
  <si>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</si>
  <si>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</si>
  <si>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</si>
  <si>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</si>
  <si>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</si>
  <si>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</si>
  <si>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</si>
  <si>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</si>
  <si>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</si>
  <si>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</si>
  <si>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</si>
  <si>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</si>
  <si>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</si>
  <si>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</si>
  <si>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</si>
  <si>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</si>
  <si>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</si>
  <si>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</si>
  <si>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</si>
  <si>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</si>
  <si>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</si>
  <si>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</si>
  <si>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</si>
  <si>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</si>
  <si>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</si>
  <si>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</si>
  <si>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</si>
  <si>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</si>
  <si>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</si>
  <si>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</si>
  <si>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</si>
  <si>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</si>
  <si>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</si>
  <si>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</si>
  <si>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</si>
  <si>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</si>
  <si>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</si>
  <si>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</si>
  <si>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</si>
  <si>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</si>
  <si>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</si>
  <si>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</si>
  <si>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</si>
  <si>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</si>
  <si>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</si>
  <si>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</si>
  <si>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</si>
  <si>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</si>
  <si>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</si>
  <si>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</si>
  <si>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</si>
  <si>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</si>
  <si>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</si>
  <si>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</si>
  <si>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</si>
  <si>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</si>
  <si>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</si>
  <si>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</si>
  <si>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</si>
  <si>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</si>
  <si>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</si>
  <si>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</si>
  <si>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</si>
  <si>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</si>
  <si>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</si>
  <si>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</si>
  <si>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</si>
  <si>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</si>
  <si>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</si>
  <si>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</si>
  <si>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</si>
  <si>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</si>
  <si>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</si>
  <si>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</si>
  <si>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</si>
  <si>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</si>
  <si>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</si>
  <si>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</si>
  <si>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</si>
  <si>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</si>
  <si>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</si>
  <si>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</si>
  <si>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</si>
  <si>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</si>
  <si>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</si>
  <si>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</si>
  <si>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</si>
  <si>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</si>
  <si>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</si>
  <si>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</si>
  <si>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</si>
  <si>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</si>
  <si>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</si>
  <si>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</si>
  <si>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</si>
  <si>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</si>
  <si>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</si>
  <si>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</si>
  <si>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</si>
  <si>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</si>
  <si>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</si>
  <si>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</si>
  <si>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</si>
  <si>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</si>
  <si>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</si>
  <si>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</si>
  <si>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</si>
  <si>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</si>
  <si>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</si>
  <si>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</si>
  <si>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</si>
  <si>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</si>
  <si>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</si>
  <si>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</si>
  <si>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</si>
  <si>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</si>
  <si>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</si>
  <si>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</si>
  <si>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</si>
  <si>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</si>
  <si>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</si>
  <si>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</si>
  <si>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</si>
  <si>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</si>
  <si>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</si>
  <si>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</si>
  <si>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</si>
  <si>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</si>
  <si>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</si>
  <si>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</si>
  <si>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</si>
  <si>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</si>
  <si>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</si>
  <si>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</si>
  <si>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</si>
  <si>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</si>
  <si>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</si>
  <si>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</si>
  <si>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</si>
  <si>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</si>
  <si>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</si>
  <si>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</si>
  <si>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</si>
  <si>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</si>
  <si>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</si>
  <si>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</si>
  <si>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</si>
  <si>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</si>
  <si>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</si>
  <si>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</si>
  <si>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</si>
  <si>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</si>
  <si>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</si>
  <si>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</si>
  <si>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</si>
  <si>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</si>
  <si>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</si>
  <si>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</si>
  <si>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</si>
  <si>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</si>
  <si>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</si>
  <si>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</si>
  <si>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</si>
  <si>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</si>
  <si>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</si>
  <si>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</si>
  <si>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</si>
  <si>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</si>
  <si>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</si>
  <si>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</si>
  <si>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</si>
  <si>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</si>
  <si>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</si>
  <si>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</si>
  <si>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</si>
  <si>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</si>
  <si>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</si>
  <si>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</si>
  <si>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</si>
  <si>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</si>
  <si>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</si>
  <si>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</si>
  <si>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</si>
  <si>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</si>
  <si>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</si>
  <si>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</si>
  <si>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</si>
  <si>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</si>
  <si>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</si>
  <si>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</si>
  <si>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</si>
  <si>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</si>
  <si>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</si>
  <si>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</si>
  <si>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</si>
  <si>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</si>
  <si>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</si>
  <si>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</si>
  <si>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</si>
  <si>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</si>
  <si>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</si>
  <si>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</si>
  <si>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</si>
  <si>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</si>
  <si>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</si>
  <si>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</si>
  <si>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</si>
  <si>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</si>
  <si>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</si>
  <si>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</si>
  <si>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</si>
  <si>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</si>
  <si>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</si>
  <si>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</si>
  <si>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</si>
  <si>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</si>
  <si>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</si>
  <si>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</si>
  <si>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</si>
  <si>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</si>
  <si>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</si>
  <si>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</si>
  <si>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</si>
  <si>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</si>
  <si>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</si>
  <si>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</si>
  <si>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</si>
  <si>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</si>
  <si>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</si>
  <si>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</si>
  <si>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</si>
  <si>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</si>
  <si>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</si>
  <si>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</si>
  <si>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</si>
  <si>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</si>
  <si>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</si>
  <si>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</si>
  <si>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</si>
  <si>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</si>
  <si>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</si>
  <si>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</si>
  <si>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</si>
  <si>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</si>
  <si>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</si>
  <si>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</si>
  <si>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</si>
  <si>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</si>
  <si>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</si>
  <si>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</si>
  <si>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</si>
  <si>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</si>
  <si>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</si>
  <si>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</si>
  <si>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</si>
  <si>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</si>
  <si>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</si>
  <si>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</si>
  <si>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</si>
  <si>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</si>
  <si>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</si>
  <si>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</si>
  <si>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</si>
  <si>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</si>
  <si>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</si>
  <si>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</si>
  <si>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</si>
  <si>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</si>
  <si>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</si>
  <si>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</si>
  <si>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</si>
  <si>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</si>
  <si>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</si>
  <si>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</si>
  <si>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</si>
  <si>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</si>
  <si>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</si>
  <si>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</si>
  <si>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</si>
  <si>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</si>
  <si>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</si>
  <si>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</si>
  <si>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</si>
  <si>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</si>
  <si>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</si>
  <si>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</si>
  <si>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</si>
  <si>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</si>
  <si>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</si>
  <si>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</si>
  <si>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</si>
  <si>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</si>
  <si>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</si>
  <si>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</si>
  <si>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</si>
  <si>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</si>
  <si>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</si>
  <si>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</si>
  <si>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</si>
  <si>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</si>
  <si>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</si>
  <si>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</si>
  <si>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</si>
  <si>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</si>
  <si>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</si>
  <si>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</si>
  <si>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</si>
  <si>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</si>
  <si>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</si>
  <si>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</si>
  <si>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</si>
  <si>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</si>
  <si>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</si>
  <si>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</si>
  <si>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</si>
  <si>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</si>
  <si>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</si>
  <si>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</si>
  <si>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</si>
  <si>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</si>
  <si>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</si>
  <si>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</si>
  <si>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</si>
  <si>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</si>
  <si>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</si>
  <si>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</si>
  <si>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</si>
  <si>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</si>
  <si>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</si>
  <si>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</si>
  <si>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</si>
  <si>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</si>
  <si>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</si>
  <si>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</si>
  <si>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</si>
  <si>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</si>
  <si>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</si>
  <si>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</si>
  <si>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</si>
  <si>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</si>
  <si>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</si>
  <si>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</si>
  <si>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</si>
  <si>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</si>
  <si>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</si>
  <si>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</si>
  <si>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</si>
  <si>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</si>
  <si>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</si>
  <si>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</si>
  <si>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</si>
  <si>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</si>
  <si>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</si>
  <si>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</si>
  <si>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</si>
  <si>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</si>
  <si>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</si>
  <si>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</si>
  <si>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</si>
  <si>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</si>
  <si>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</si>
  <si>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</si>
  <si>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</si>
  <si>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</si>
  <si>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</si>
  <si>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</si>
  <si>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</si>
  <si>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</si>
  <si>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</si>
  <si>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</si>
  <si>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</si>
  <si>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</si>
  <si>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</si>
  <si>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</si>
  <si>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</si>
  <si>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</si>
  <si>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</si>
  <si>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</si>
  <si>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</si>
  <si>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</si>
  <si>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</si>
  <si>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</si>
  <si>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</si>
  <si>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</si>
  <si>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</si>
  <si>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</si>
  <si>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</si>
  <si>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</si>
  <si>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</si>
  <si>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</si>
  <si>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</si>
  <si>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</si>
  <si>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</si>
  <si>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</si>
  <si>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</si>
  <si>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</si>
  <si>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</si>
  <si>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</si>
  <si>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</si>
  <si>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</si>
  <si>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</si>
  <si>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</si>
  <si>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</si>
  <si>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</si>
  <si>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</si>
  <si>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</si>
  <si>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</si>
  <si>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</si>
  <si>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</si>
  <si>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</si>
  <si>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</si>
  <si>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</si>
  <si>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</si>
  <si>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</si>
  <si>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</si>
  <si>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</si>
  <si>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</si>
  <si>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</si>
  <si>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</si>
  <si>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</si>
  <si>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</si>
  <si>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</si>
  <si>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</si>
  <si>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</si>
  <si>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</si>
  <si>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</si>
  <si>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</si>
  <si>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</si>
  <si>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</si>
  <si>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</si>
  <si>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</si>
  <si>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</si>
  <si>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</si>
  <si>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</si>
  <si>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</si>
  <si>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</si>
  <si>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</si>
  <si>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</si>
  <si>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</si>
  <si>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</si>
  <si>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</si>
  <si>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</si>
  <si>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</si>
  <si>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</si>
  <si>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</si>
  <si>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</si>
  <si>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</si>
  <si>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</si>
  <si>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</si>
  <si>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</si>
  <si>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</si>
  <si>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</si>
  <si>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</si>
  <si>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</si>
  <si>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</si>
  <si>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</si>
  <si>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</si>
  <si>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</si>
  <si>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</si>
  <si>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</si>
  <si>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</si>
  <si>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</si>
  <si>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</si>
  <si>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</si>
  <si>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</si>
  <si>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</si>
  <si>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</si>
  <si>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</si>
  <si>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</si>
  <si>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</si>
  <si>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</si>
  <si>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</si>
  <si>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</si>
  <si>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</si>
  <si>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</si>
  <si>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</si>
  <si>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</si>
  <si>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</si>
  <si>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</si>
  <si>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</si>
  <si>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</si>
  <si>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</si>
  <si>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</si>
  <si>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</si>
  <si>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</si>
  <si>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</si>
  <si>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</si>
  <si>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</si>
  <si>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</si>
  <si>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</si>
  <si>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</si>
  <si>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</si>
  <si>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</si>
  <si>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</si>
  <si>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</si>
  <si>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</si>
  <si>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</si>
  <si>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</si>
  <si>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</si>
  <si>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</si>
  <si>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</si>
  <si>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</si>
  <si>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</si>
  <si>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</si>
  <si>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</si>
  <si>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</si>
  <si>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</si>
  <si>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</si>
  <si>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</si>
  <si>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</si>
  <si>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</si>
  <si>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</si>
  <si>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</si>
  <si>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</si>
  <si>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</si>
  <si>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</si>
  <si>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</si>
  <si>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</si>
  <si>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</si>
  <si>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</si>
  <si>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</si>
  <si>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</si>
  <si>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</si>
  <si>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</si>
  <si>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</si>
  <si>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</si>
  <si>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</si>
  <si>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</si>
  <si>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</si>
  <si>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</si>
  <si>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</si>
  <si>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</si>
  <si>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</si>
  <si>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</si>
  <si>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</si>
  <si>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</si>
  <si>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</si>
  <si>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</si>
  <si>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</si>
  <si>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</si>
  <si>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</si>
  <si>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</si>
  <si>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</si>
  <si>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</si>
  <si>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</si>
  <si>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</si>
  <si>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</si>
  <si>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</si>
  <si>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</si>
  <si>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</si>
  <si>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</si>
  <si>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</si>
  <si>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</si>
  <si>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</si>
  <si>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</si>
  <si>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</si>
  <si>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</si>
  <si>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</si>
  <si>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</si>
  <si>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</si>
  <si>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</si>
  <si>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</si>
  <si>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</si>
  <si>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</si>
  <si>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</si>
  <si>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</si>
  <si>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</si>
  <si>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</si>
  <si>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</si>
  <si>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</si>
  <si>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</si>
  <si>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</si>
  <si>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</si>
  <si>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</si>
  <si>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</si>
  <si>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</si>
  <si>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</si>
  <si>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</si>
  <si>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</si>
  <si>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</si>
  <si>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</si>
  <si>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</si>
  <si>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</si>
  <si>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</si>
  <si>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</si>
  <si>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</si>
  <si>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</si>
  <si>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</si>
  <si>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</si>
  <si>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</si>
  <si>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</si>
  <si>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</si>
  <si>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</si>
  <si>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</si>
  <si>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</si>
  <si>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</si>
  <si>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</si>
  <si>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</si>
  <si>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</si>
  <si>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</si>
  <si>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</si>
  <si>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</si>
  <si>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</si>
  <si>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</si>
  <si>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</si>
  <si>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</si>
  <si>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</si>
  <si>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</si>
  <si>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</si>
  <si>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</si>
  <si>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</si>
  <si>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</si>
  <si>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</si>
  <si>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</si>
  <si>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</si>
  <si>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</si>
  <si>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</si>
  <si>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</si>
  <si>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</si>
  <si>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</si>
  <si>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</si>
  <si>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</si>
  <si>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</si>
  <si>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</si>
  <si>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</si>
  <si>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</si>
  <si>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</si>
  <si>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</si>
  <si>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</si>
  <si>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</si>
  <si>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</si>
  <si>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</si>
  <si>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</si>
  <si>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</si>
  <si>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</si>
  <si>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</si>
  <si>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</si>
  <si>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</si>
  <si>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</si>
  <si>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</si>
  <si>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</si>
  <si>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</si>
  <si>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</si>
  <si>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</si>
  <si>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</si>
  <si>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</si>
  <si>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</si>
  <si>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</si>
  <si>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</si>
  <si>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</si>
  <si>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</si>
  <si>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</si>
  <si>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</si>
  <si>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</si>
  <si>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</si>
  <si>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</si>
  <si>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</si>
  <si>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</si>
  <si>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</si>
  <si>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</si>
  <si>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</si>
  <si>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</si>
  <si>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</si>
  <si>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</si>
  <si>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</si>
  <si>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</si>
  <si>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</si>
  <si>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</si>
  <si>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</si>
  <si>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</si>
  <si>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</si>
  <si>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</si>
  <si>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</si>
  <si>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</si>
  <si>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</si>
  <si>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</si>
  <si>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</si>
  <si>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</si>
  <si>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</si>
  <si>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</si>
  <si>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</si>
  <si>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</si>
  <si>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</si>
  <si>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</si>
  <si>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</si>
  <si>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</si>
  <si>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</si>
  <si>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</si>
  <si>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</si>
  <si>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</si>
  <si>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</si>
  <si>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</si>
  <si>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</si>
  <si>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</si>
  <si>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</si>
  <si>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</si>
  <si>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</si>
  <si>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</si>
  <si>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</si>
  <si>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</si>
  <si>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</si>
  <si>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</si>
  <si>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</si>
  <si>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</si>
  <si>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</si>
  <si>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</si>
  <si>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</si>
  <si>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</si>
  <si>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</si>
  <si>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</si>
  <si>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</si>
  <si>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</si>
  <si>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</si>
  <si>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</si>
  <si>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</si>
  <si>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</si>
  <si>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</si>
  <si>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</si>
  <si>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</si>
  <si>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</si>
  <si>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</si>
  <si>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</si>
  <si>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</si>
  <si>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</si>
  <si>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</si>
  <si>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</si>
  <si>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</si>
  <si>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</si>
  <si>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</si>
  <si>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</si>
  <si>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</si>
  <si>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</si>
  <si>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</si>
  <si>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</si>
  <si>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</si>
  <si>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</si>
  <si>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</si>
  <si>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</si>
  <si>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</si>
  <si>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</si>
  <si>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</si>
  <si>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</si>
  <si>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</si>
  <si>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</si>
  <si>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</si>
  <si>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</si>
  <si>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</si>
  <si>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</si>
  <si>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</si>
  <si>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</si>
  <si>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</si>
  <si>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</si>
  <si>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</si>
  <si>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</si>
  <si>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</si>
  <si>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</si>
  <si>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</si>
  <si>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</si>
  <si>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</si>
  <si>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</si>
  <si>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</si>
  <si>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</si>
  <si>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</si>
  <si>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</si>
  <si>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</si>
  <si>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</si>
  <si>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</si>
  <si>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</si>
  <si>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</si>
  <si>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</si>
  <si>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</si>
  <si>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</si>
  <si>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</si>
  <si>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</si>
  <si>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</si>
  <si>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</si>
  <si>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</si>
  <si>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</si>
  <si>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</si>
  <si>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</si>
  <si>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</si>
  <si>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</si>
  <si>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</si>
  <si>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</si>
  <si>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</si>
  <si>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</si>
  <si>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</si>
  <si>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</si>
  <si>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</si>
  <si>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</si>
  <si>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</si>
  <si>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</si>
  <si>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</si>
  <si>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</si>
  <si>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</si>
  <si>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</si>
  <si>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</si>
  <si>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</si>
  <si>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</si>
  <si>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</si>
  <si>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</si>
  <si>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</si>
  <si>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</si>
  <si>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</si>
  <si>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</si>
  <si>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</si>
  <si>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</si>
  <si>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</si>
  <si>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</si>
  <si>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</si>
  <si>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</si>
  <si>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</si>
  <si>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</si>
  <si>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</si>
  <si>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</si>
  <si>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</si>
  <si>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</si>
  <si>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</si>
  <si>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</si>
  <si>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</si>
  <si>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</si>
  <si>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</si>
  <si>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</si>
  <si>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</si>
  <si>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</si>
  <si>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</si>
  <si>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</si>
  <si>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</si>
  <si>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</si>
  <si>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</si>
  <si>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</si>
  <si>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</si>
  <si>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</si>
  <si>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</si>
  <si>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</si>
  <si>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</si>
  <si>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</si>
  <si>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</si>
  <si>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</si>
  <si>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</si>
  <si>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</si>
  <si>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</si>
  <si>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</si>
  <si>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</si>
  <si>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</si>
  <si>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</si>
  <si>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</si>
  <si>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</si>
  <si>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</si>
  <si>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</si>
  <si>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</si>
  <si>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</si>
  <si>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</si>
  <si>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</si>
  <si>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</si>
  <si>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</si>
  <si>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</si>
  <si>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</si>
  <si>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</si>
  <si>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</si>
  <si>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</si>
  <si>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</si>
  <si>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</si>
  <si>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</si>
  <si>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</si>
  <si>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</si>
  <si>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</si>
  <si>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</si>
  <si>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</si>
  <si>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</si>
  <si>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</si>
  <si>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</si>
  <si>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</si>
  <si>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</si>
  <si>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</si>
  <si>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</si>
  <si>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</si>
  <si>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</si>
  <si>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</si>
  <si>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</si>
  <si>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</si>
  <si>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</si>
  <si>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</si>
  <si>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</si>
  <si>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</si>
  <si>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</si>
  <si>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</si>
  <si>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</si>
  <si>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</si>
  <si>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</si>
  <si>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</si>
  <si>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</si>
  <si>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</si>
  <si>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</si>
  <si>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</si>
  <si>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</si>
  <si>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</si>
  <si>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</si>
  <si>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</si>
  <si>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</si>
  <si>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</si>
  <si>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</si>
  <si>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</si>
  <si>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</si>
  <si>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</si>
  <si>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</si>
  <si>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</si>
  <si>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</si>
  <si>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</si>
  <si>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</si>
  <si>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</si>
  <si>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</si>
  <si>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</si>
  <si>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</si>
  <si>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</si>
  <si>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</si>
  <si>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</si>
  <si>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</si>
  <si>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</si>
  <si>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</si>
  <si>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</si>
  <si>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</si>
  <si>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</si>
  <si>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</si>
  <si>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</si>
  <si>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</si>
  <si>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</si>
  <si>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</si>
  <si>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</si>
  <si>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</si>
  <si>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</si>
  <si>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</si>
  <si>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</si>
  <si>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</si>
  <si>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</si>
  <si>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</si>
  <si>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</si>
  <si>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</si>
  <si>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</si>
  <si>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</si>
  <si>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</si>
  <si>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</si>
  <si>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</si>
  <si>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</si>
  <si>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</si>
  <si>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</si>
  <si>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</si>
  <si>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</si>
  <si>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</si>
  <si>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</si>
  <si>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</si>
  <si>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</si>
  <si>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</si>
  <si>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</si>
  <si>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</si>
  <si>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</si>
  <si>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</si>
  <si>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</si>
  <si>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</si>
  <si>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</si>
  <si>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</si>
  <si>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</si>
  <si>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</si>
  <si>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</si>
  <si>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</si>
  <si>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</si>
  <si>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</si>
  <si>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</si>
  <si>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</si>
  <si>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</si>
  <si>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</si>
  <si>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</si>
  <si>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</si>
  <si>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</si>
  <si>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</si>
  <si>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</si>
  <si>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</si>
  <si>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</si>
  <si>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</si>
  <si>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</si>
  <si>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</si>
  <si>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</si>
  <si>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</si>
  <si>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</si>
  <si>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</si>
  <si>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</si>
  <si>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</si>
  <si>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</si>
  <si>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</si>
  <si>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</si>
  <si>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</si>
  <si>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</si>
  <si>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</si>
  <si>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</si>
  <si>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</si>
  <si>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</si>
  <si>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</si>
  <si>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</si>
  <si>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</si>
  <si>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</si>
  <si>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</si>
  <si>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</si>
  <si>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</si>
  <si>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</si>
  <si>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</si>
  <si>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</si>
  <si>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</si>
  <si>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</si>
  <si>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</si>
  <si>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</si>
  <si>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</si>
  <si>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</si>
  <si>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</si>
  <si>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</si>
  <si>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</si>
  <si>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</si>
  <si>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</si>
  <si>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</si>
  <si>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</si>
  <si>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</si>
  <si>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</si>
  <si>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</si>
  <si>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</si>
  <si>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</si>
  <si>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</si>
  <si>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</si>
  <si>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</si>
  <si>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</si>
  <si>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</si>
  <si>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</si>
  <si>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</si>
  <si>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</si>
  <si>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</si>
  <si>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</si>
  <si>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</si>
  <si>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</si>
  <si>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</si>
  <si>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</si>
  <si>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</si>
  <si>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</si>
  <si>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</si>
  <si>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</si>
  <si>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</si>
  <si>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</si>
  <si>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</si>
  <si>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</si>
  <si>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</si>
  <si>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</si>
  <si>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</si>
  <si>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</si>
  <si>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</si>
  <si>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</si>
  <si>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</si>
  <si>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</si>
  <si>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</si>
  <si>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</si>
  <si>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</si>
  <si>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</si>
  <si>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</si>
  <si>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</si>
  <si>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</si>
  <si>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</si>
  <si>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</si>
  <si>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</si>
  <si>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</si>
  <si>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</si>
  <si>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</si>
  <si>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</si>
  <si>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</si>
  <si>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</si>
  <si>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</si>
  <si>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</si>
  <si>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</si>
  <si>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</si>
  <si>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</si>
  <si>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</si>
  <si>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</si>
  <si>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</si>
  <si>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</si>
  <si>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</si>
  <si>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</si>
  <si>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</si>
  <si>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</si>
  <si>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</si>
  <si>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</si>
  <si>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</si>
  <si>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</si>
  <si>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</si>
  <si>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</si>
  <si>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</si>
  <si>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</si>
  <si>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</si>
  <si>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</si>
  <si>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</si>
  <si>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</si>
  <si>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</si>
  <si>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</si>
  <si>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</si>
  <si>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</si>
  <si>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</si>
  <si>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</si>
  <si>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</si>
  <si>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</si>
  <si>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</si>
  <si>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</si>
  <si>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</si>
  <si>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</si>
  <si>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</si>
  <si>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</si>
  <si>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</si>
  <si>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</si>
  <si>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</si>
  <si>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</si>
  <si>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</si>
  <si>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</si>
  <si>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</si>
  <si>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</si>
  <si>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</si>
  <si>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</si>
  <si>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</si>
  <si>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</si>
  <si>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</si>
  <si>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</si>
  <si>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</si>
  <si>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</si>
  <si>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</si>
  <si>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</si>
  <si>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</si>
  <si>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</si>
  <si>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</si>
  <si>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</si>
  <si>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</si>
  <si>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</si>
  <si>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</si>
  <si>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</si>
  <si>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</si>
  <si>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</si>
  <si>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</si>
  <si>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</si>
  <si>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</si>
  <si>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</si>
  <si>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</si>
  <si>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</si>
  <si>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</si>
  <si>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</si>
  <si>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</si>
  <si>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</si>
  <si>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</si>
  <si>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</si>
  <si>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</si>
  <si>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</si>
  <si>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</si>
  <si>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</si>
  <si>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</si>
  <si>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</si>
  <si>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</si>
  <si>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</si>
  <si>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</si>
  <si>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</si>
  <si>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</si>
  <si>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</si>
  <si>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</si>
  <si>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</si>
  <si>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</si>
  <si>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</si>
  <si>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</si>
  <si>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</si>
  <si>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</si>
  <si>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</si>
  <si>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</si>
  <si>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</si>
  <si>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</si>
  <si>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</si>
  <si>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</si>
  <si>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</si>
  <si>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</si>
  <si>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</si>
  <si>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</si>
  <si>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</si>
  <si>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</si>
  <si>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</si>
  <si>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</si>
  <si>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</si>
  <si>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</si>
  <si>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</si>
  <si>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</si>
  <si>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</si>
  <si>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</si>
  <si>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</si>
  <si>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</si>
  <si>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</si>
  <si>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</si>
  <si>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</si>
  <si>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</si>
  <si>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</si>
  <si>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</si>
  <si>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</si>
  <si>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</si>
  <si>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</si>
  <si>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</si>
  <si>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</si>
  <si>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</si>
  <si>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</si>
  <si>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</si>
  <si>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</si>
  <si>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</si>
  <si>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</si>
  <si>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</si>
  <si>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</si>
  <si>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</si>
  <si>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</si>
  <si>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</si>
  <si>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</si>
  <si>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</si>
  <si>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</si>
  <si>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</si>
  <si>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</si>
  <si>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</si>
  <si>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</si>
  <si>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</si>
  <si>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</si>
  <si>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</si>
  <si>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</si>
  <si>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</si>
  <si>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</si>
  <si>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</si>
  <si>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</si>
  <si>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</si>
  <si>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</si>
  <si>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</si>
  <si>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</si>
  <si>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</si>
  <si>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</si>
  <si>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</si>
  <si>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</si>
  <si>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</si>
  <si>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</si>
  <si>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</si>
  <si>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</si>
  <si>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</si>
  <si>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</si>
  <si>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</si>
  <si>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</si>
  <si>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</si>
  <si>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</si>
  <si>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</si>
  <si>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</si>
  <si>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</si>
  <si>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</si>
  <si>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</si>
  <si>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</si>
  <si>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</si>
  <si>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</si>
  <si>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</si>
  <si>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</si>
  <si>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</si>
  <si>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</si>
  <si>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</si>
  <si>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</si>
  <si>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</si>
  <si>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</si>
  <si>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</si>
  <si>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</si>
  <si>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</si>
  <si>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</si>
  <si>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</si>
  <si>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</si>
  <si>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</si>
  <si>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</si>
  <si>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</si>
  <si>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</si>
  <si>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</si>
  <si>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</si>
  <si>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</si>
  <si>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</si>
  <si>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</si>
  <si>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</si>
  <si>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</si>
  <si>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</si>
  <si>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</si>
  <si>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</si>
  <si>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</si>
  <si>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</si>
  <si>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</si>
  <si>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</si>
  <si>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</si>
  <si>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</si>
  <si>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</si>
  <si>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</si>
  <si>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</si>
  <si>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</si>
  <si>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</si>
  <si>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</si>
  <si>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</si>
  <si>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</si>
  <si>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</si>
  <si>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</si>
  <si>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</si>
  <si>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</si>
  <si>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</si>
  <si>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</si>
  <si>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</si>
  <si>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</si>
  <si>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</si>
  <si>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</si>
  <si>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</si>
  <si>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</si>
  <si>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</si>
  <si>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</si>
  <si>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</si>
  <si>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</si>
  <si>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</si>
  <si>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</si>
  <si>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</si>
  <si>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</si>
  <si>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</si>
  <si>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</si>
  <si>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</si>
  <si>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</si>
  <si>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</si>
  <si>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</si>
  <si>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</si>
  <si>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</si>
  <si>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</si>
  <si>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</si>
  <si>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</si>
  <si>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</si>
  <si>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</si>
  <si>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</si>
  <si>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</si>
  <si>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</si>
  <si>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</si>
  <si>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</si>
  <si>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</si>
  <si>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</si>
  <si>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</si>
  <si>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</si>
  <si>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</si>
  <si>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</si>
  <si>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</si>
  <si>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</si>
  <si>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</si>
  <si>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</si>
  <si>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</si>
  <si>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</si>
  <si>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</si>
  <si>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</si>
  <si>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</si>
  <si>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</si>
  <si>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</si>
  <si>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</si>
  <si>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</si>
  <si>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</si>
  <si>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</si>
  <si>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</si>
  <si>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</si>
  <si>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</si>
  <si>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</si>
  <si>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</si>
  <si>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</si>
  <si>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</si>
  <si>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</si>
  <si>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</si>
  <si>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</si>
  <si>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</si>
  <si>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</si>
  <si>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</si>
  <si>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</si>
  <si>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</si>
  <si>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</si>
  <si>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</si>
  <si>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</si>
  <si>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</si>
  <si>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</si>
  <si>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</si>
  <si>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</si>
  <si>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</si>
  <si>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</si>
  <si>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</si>
  <si>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</si>
  <si>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</si>
  <si>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</si>
  <si>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</si>
  <si>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</si>
  <si>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</si>
  <si>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</si>
  <si>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</si>
  <si>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</si>
  <si>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</si>
  <si>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</si>
  <si>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</si>
  <si>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</si>
  <si>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</si>
  <si>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</si>
  <si>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</si>
  <si>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</si>
  <si>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</si>
  <si>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</si>
  <si>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</si>
  <si>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</si>
  <si>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</si>
  <si>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</si>
  <si>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</si>
  <si>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</si>
  <si>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</si>
  <si>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</si>
  <si>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</si>
  <si>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</si>
  <si>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</si>
  <si>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</si>
  <si>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</si>
  <si>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</si>
  <si>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</si>
  <si>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</si>
  <si>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</si>
  <si>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</si>
  <si>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</si>
  <si>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</si>
  <si>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</si>
  <si>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</si>
  <si>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</si>
  <si>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</si>
  <si>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</si>
  <si>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</si>
  <si>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</si>
  <si>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</si>
  <si>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</si>
  <si>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</si>
  <si>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</si>
  <si>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</si>
  <si>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</si>
  <si>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</si>
  <si>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</si>
  <si>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</si>
  <si>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</si>
  <si>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</si>
  <si>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</si>
  <si>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</si>
  <si>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</si>
  <si>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</si>
  <si>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</si>
  <si>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</si>
  <si>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</si>
  <si>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</si>
  <si>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</si>
  <si>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</si>
  <si>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</si>
  <si>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</si>
  <si>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</si>
  <si>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</si>
  <si>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</si>
  <si>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</si>
  <si>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</si>
  <si>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</si>
  <si>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</si>
  <si>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</si>
  <si>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</si>
  <si>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</si>
  <si>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</si>
  <si>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</si>
  <si>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</si>
  <si>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</si>
  <si>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</si>
  <si>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</si>
  <si>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</si>
  <si>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</si>
  <si>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</si>
  <si>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</si>
  <si>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</si>
  <si>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</si>
  <si>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</si>
  <si>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</si>
  <si>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</si>
  <si>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</si>
  <si>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</si>
  <si>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</si>
  <si>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</si>
  <si>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</si>
  <si>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</si>
  <si>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</si>
  <si>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</si>
  <si>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</si>
  <si>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</si>
  <si>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</si>
  <si>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</si>
  <si>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</si>
  <si>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</si>
  <si>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</si>
  <si>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</si>
  <si>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</si>
  <si>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</si>
  <si>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</si>
  <si>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</si>
  <si>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</si>
  <si>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</si>
  <si>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</si>
  <si>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</si>
  <si>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</si>
  <si>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</si>
  <si>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</si>
  <si>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</si>
  <si>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</si>
  <si>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</si>
  <si>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</si>
  <si>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</si>
  <si>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</si>
  <si>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</si>
  <si>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</si>
  <si>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</si>
  <si>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</si>
  <si>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</si>
  <si>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</si>
  <si>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</si>
  <si>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</si>
  <si>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</si>
  <si>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</si>
  <si>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</si>
  <si>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</si>
  <si>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</si>
  <si>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</si>
  <si>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</si>
  <si>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</si>
  <si>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</si>
  <si>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</si>
  <si>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</si>
  <si>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</si>
  <si>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</si>
  <si>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</si>
  <si>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</si>
  <si>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</si>
  <si>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</si>
  <si>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</si>
  <si>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</si>
  <si>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</si>
  <si>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</si>
  <si>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</si>
  <si>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</si>
  <si>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</si>
  <si>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</si>
  <si>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</si>
  <si>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</si>
  <si>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</si>
  <si>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</si>
  <si>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</si>
  <si>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</si>
  <si>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</si>
  <si>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</si>
  <si>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</si>
  <si>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</si>
  <si>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</si>
  <si>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</si>
  <si>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</si>
  <si>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</si>
  <si>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</si>
  <si>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</si>
  <si>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</si>
  <si>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</si>
  <si>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</si>
  <si>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</si>
  <si>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</si>
  <si>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</si>
  <si>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</si>
  <si>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</si>
  <si>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</si>
  <si>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</si>
  <si>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</si>
  <si>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</si>
  <si>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</si>
  <si>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</si>
  <si>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</si>
  <si>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</si>
  <si>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</si>
  <si>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</si>
  <si>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</si>
  <si>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</si>
  <si>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</si>
  <si>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</si>
  <si>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</si>
  <si>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</si>
  <si>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</si>
  <si>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</si>
  <si>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</si>
  <si>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</si>
  <si>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</si>
  <si>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</si>
  <si>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</si>
  <si>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</si>
  <si>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</si>
  <si>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</si>
  <si>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</si>
  <si>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</si>
  <si>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</si>
  <si>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</si>
  <si>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</si>
  <si>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</si>
  <si>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</si>
  <si>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</si>
  <si>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</si>
  <si>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</si>
  <si>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</si>
  <si>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</si>
  <si>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</si>
  <si>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</si>
  <si>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</si>
  <si>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</si>
  <si>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</si>
  <si>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</si>
  <si>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</si>
  <si>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</si>
  <si>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</si>
  <si>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</si>
  <si>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</si>
  <si>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</si>
  <si>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</si>
  <si>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</si>
  <si>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</si>
  <si>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</si>
  <si>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</si>
  <si>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</si>
  <si>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</si>
  <si>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</si>
  <si>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</si>
  <si>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</si>
  <si>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</si>
  <si>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</si>
  <si>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</si>
  <si>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</si>
  <si>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</si>
  <si>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</si>
  <si>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</si>
  <si>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</si>
  <si>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</si>
  <si>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</si>
  <si>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</si>
  <si>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</si>
  <si>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</si>
  <si>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</si>
  <si>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</si>
  <si>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</si>
  <si>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</si>
  <si>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</si>
  <si>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</si>
  <si>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</si>
  <si>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</si>
  <si>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</si>
  <si>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</si>
  <si>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</si>
  <si>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</si>
  <si>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</si>
  <si>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</si>
  <si>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</si>
  <si>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</si>
  <si>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</si>
  <si>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</si>
  <si>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</si>
  <si>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</si>
  <si>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</si>
  <si>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</si>
  <si>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</si>
  <si>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</si>
  <si>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</si>
  <si>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</si>
  <si>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</si>
  <si>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</si>
  <si>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</si>
  <si>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</si>
  <si>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</si>
  <si>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</si>
  <si>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</si>
  <si>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</si>
  <si>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</si>
  <si>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</si>
  <si>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</si>
  <si>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</si>
  <si>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</si>
  <si>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</si>
  <si>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</si>
  <si>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</si>
  <si>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</si>
  <si>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</si>
  <si>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</si>
  <si>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</si>
  <si>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</si>
  <si>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</si>
  <si>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</si>
  <si>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</si>
  <si>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</si>
  <si>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</si>
  <si>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</si>
  <si>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</si>
  <si>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</si>
  <si>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</si>
  <si>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</si>
  <si>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</si>
  <si>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</si>
  <si>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</si>
  <si>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</si>
  <si>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</si>
  <si>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</si>
  <si>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</si>
  <si>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</si>
  <si>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</si>
  <si>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</si>
  <si>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</si>
  <si>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</si>
  <si>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</si>
  <si>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</si>
  <si>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</si>
  <si>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</si>
  <si>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</si>
  <si>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</si>
  <si>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</si>
  <si>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</si>
  <si>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</si>
  <si>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</si>
  <si>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</si>
  <si>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</si>
  <si>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</si>
  <si>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</si>
  <si>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</si>
  <si>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</si>
  <si>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</si>
  <si>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</si>
  <si>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</si>
  <si>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</si>
  <si>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</si>
  <si>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</si>
  <si>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</si>
  <si>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</si>
  <si>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</si>
  <si>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</si>
  <si>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</si>
  <si>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</si>
  <si>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</si>
  <si>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</si>
  <si>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</si>
  <si>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</si>
  <si>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</si>
  <si>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</si>
  <si>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</si>
  <si>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</si>
  <si>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</si>
  <si>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</si>
  <si>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</si>
  <si>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</si>
  <si>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</si>
  <si>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</si>
  <si>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</si>
  <si>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</si>
  <si>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</si>
  <si>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</si>
  <si>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</si>
  <si>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</si>
  <si>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</si>
  <si>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</si>
  <si>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</si>
  <si>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</si>
  <si>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</si>
  <si>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</si>
  <si>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</si>
  <si>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</si>
  <si>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</si>
  <si>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</si>
  <si>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</si>
  <si>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</si>
  <si>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</si>
  <si>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</si>
  <si>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</si>
  <si>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</si>
  <si>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</si>
  <si>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</si>
  <si>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</si>
  <si>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</si>
  <si>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</si>
  <si>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</si>
  <si>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</si>
  <si>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</si>
  <si>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</si>
  <si>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</si>
  <si>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</si>
  <si>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</si>
  <si>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</si>
  <si>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</si>
  <si>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</si>
  <si>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</si>
  <si>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</si>
  <si>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</si>
  <si>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</si>
  <si>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</si>
  <si>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</si>
  <si>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</si>
  <si>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</si>
  <si>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</si>
  <si>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</si>
  <si>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</si>
  <si>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</si>
  <si>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</si>
  <si>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</si>
  <si>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</si>
  <si>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</si>
  <si>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</si>
  <si>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</si>
  <si>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</si>
  <si>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</si>
  <si>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</si>
  <si>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</si>
  <si>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</si>
  <si>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</si>
  <si>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</si>
  <si>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</si>
  <si>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</si>
  <si>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</si>
  <si>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</si>
  <si>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</si>
  <si>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</si>
  <si>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</si>
  <si>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</si>
  <si>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</si>
  <si>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</si>
  <si>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</si>
  <si>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</si>
  <si>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</si>
  <si>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</si>
  <si>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</si>
  <si>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</si>
  <si>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</si>
  <si>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</si>
  <si>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</si>
  <si>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</si>
  <si>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</si>
  <si>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</si>
  <si>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</si>
  <si>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</si>
  <si>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</si>
  <si>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</si>
  <si>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</si>
  <si>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</si>
  <si>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</si>
  <si>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</si>
  <si>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</si>
  <si>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</si>
  <si>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</si>
  <si>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</si>
  <si>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</si>
  <si>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</si>
  <si>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</si>
  <si>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</si>
  <si>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</si>
  <si>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</si>
  <si>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</si>
  <si>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</si>
  <si>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</si>
  <si>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</si>
  <si>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</si>
  <si>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</si>
  <si>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</si>
  <si>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</si>
  <si>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</si>
  <si>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</si>
  <si>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</si>
  <si>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</si>
  <si>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</si>
  <si>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</si>
  <si>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</si>
  <si>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</si>
  <si>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</si>
  <si>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</si>
  <si>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</si>
  <si>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</si>
  <si>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</si>
  <si>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</si>
  <si>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</si>
  <si>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</si>
  <si>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</si>
  <si>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</si>
  <si>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</si>
  <si>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</si>
  <si>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</si>
  <si>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</si>
  <si>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</si>
  <si>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</si>
  <si>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</si>
  <si>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</si>
  <si>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</si>
  <si>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</si>
  <si>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</si>
  <si>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</si>
  <si>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</si>
  <si>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</si>
  <si>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</si>
  <si>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</si>
  <si>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</si>
  <si>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</si>
  <si>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</si>
  <si>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</si>
  <si>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</si>
  <si>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</si>
  <si>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</si>
  <si>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</si>
  <si>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</si>
  <si>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</si>
  <si>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</si>
  <si>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</si>
  <si>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</si>
  <si>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</si>
  <si>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</si>
  <si>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</si>
  <si>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</si>
  <si>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</si>
  <si>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</si>
  <si>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</si>
  <si>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</si>
  <si>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</si>
  <si>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</si>
  <si>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</si>
  <si>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</si>
  <si>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</si>
  <si>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</si>
  <si>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</si>
  <si>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</si>
  <si>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</si>
  <si>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</si>
  <si>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</si>
  <si>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</si>
  <si>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</si>
  <si>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</si>
  <si>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</si>
  <si>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</si>
  <si>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</si>
  <si>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</si>
  <si>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</si>
  <si>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</si>
  <si>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</si>
  <si>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</si>
  <si>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</si>
  <si>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</si>
  <si>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</si>
  <si>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</si>
  <si>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</si>
  <si>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</si>
  <si>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</si>
  <si>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</si>
  <si>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</si>
  <si>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</si>
  <si>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</si>
  <si>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</si>
  <si>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</si>
  <si>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</si>
  <si>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</si>
  <si>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</si>
  <si>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</si>
  <si>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</si>
  <si>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</si>
  <si>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</si>
  <si>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</si>
  <si>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</si>
  <si>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</si>
  <si>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</si>
  <si>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</si>
  <si>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</si>
  <si>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</si>
  <si>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</si>
  <si>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</si>
  <si>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</si>
  <si>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</si>
  <si>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</si>
  <si>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</si>
  <si>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</si>
  <si>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</si>
  <si>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</si>
  <si>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</si>
  <si>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</si>
  <si>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</si>
  <si>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</si>
  <si>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</si>
  <si>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</si>
  <si>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</si>
  <si>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</si>
  <si>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</si>
  <si>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</si>
  <si>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</si>
  <si>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</si>
  <si>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</si>
  <si>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</si>
  <si>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</si>
  <si>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</si>
  <si>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</si>
  <si>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</si>
  <si>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</si>
  <si>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</si>
  <si>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</si>
  <si>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</si>
  <si>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</si>
  <si>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</si>
  <si>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</si>
  <si>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</si>
  <si>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</si>
  <si>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</si>
  <si>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</si>
  <si>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</si>
  <si>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</si>
  <si>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</si>
  <si>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</si>
  <si>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</si>
  <si>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</si>
  <si>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</si>
  <si>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</si>
  <si>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</si>
  <si>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</si>
  <si>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</si>
  <si>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</si>
  <si>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</si>
  <si>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</si>
  <si>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</si>
  <si>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</si>
  <si>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</si>
  <si>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</si>
  <si>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</si>
  <si>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</si>
  <si>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</si>
  <si>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</si>
  <si>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</si>
  <si>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</si>
  <si>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</si>
  <si>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</si>
  <si>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</si>
  <si>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</si>
  <si>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</si>
  <si>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</si>
  <si>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</si>
  <si>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</si>
  <si>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</si>
  <si>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</si>
  <si>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</si>
  <si>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</si>
  <si>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</si>
  <si>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</si>
  <si>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</si>
  <si>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</si>
  <si>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</si>
  <si>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</si>
  <si>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</si>
  <si>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</si>
  <si>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</si>
  <si>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</si>
  <si>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</si>
  <si>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</si>
  <si>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</si>
  <si>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</si>
  <si>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</si>
  <si>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</si>
  <si>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</si>
  <si>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</si>
  <si>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</si>
  <si>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</si>
  <si>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</si>
  <si>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</si>
  <si>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</si>
  <si>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</si>
  <si>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</si>
  <si>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</si>
  <si>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</si>
  <si>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</si>
  <si>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</si>
  <si>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</si>
  <si>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</si>
  <si>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</si>
  <si>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</si>
  <si>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</si>
  <si>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</si>
  <si>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</si>
  <si>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</si>
  <si>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</si>
  <si>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</si>
  <si>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</si>
  <si>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</si>
  <si>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</si>
  <si>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</si>
  <si>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</si>
  <si>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</si>
  <si>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</si>
  <si>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</si>
  <si>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</si>
  <si>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</si>
  <si>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</si>
  <si>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</si>
  <si>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</si>
  <si>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</si>
  <si>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</si>
  <si>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</si>
  <si>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</si>
  <si>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</si>
  <si>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</si>
  <si>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</si>
  <si>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</si>
  <si>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</si>
  <si>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</si>
  <si>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</si>
  <si>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</si>
  <si>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</si>
  <si>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</si>
  <si>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</si>
  <si>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</si>
  <si>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</si>
  <si>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</si>
  <si>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</si>
  <si>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</si>
  <si>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</si>
  <si>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</si>
  <si>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</si>
  <si>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</si>
  <si>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</si>
  <si>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</si>
  <si>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</si>
  <si>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</si>
  <si>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</si>
  <si>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</si>
  <si>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</si>
  <si>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</si>
  <si>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</si>
  <si>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</si>
  <si>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</si>
  <si>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</si>
  <si>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</si>
  <si>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</si>
  <si>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</si>
  <si>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</si>
  <si>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</si>
  <si>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</si>
  <si>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</si>
  <si>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</si>
  <si>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</si>
  <si>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</si>
  <si>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</si>
  <si>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</si>
  <si>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</si>
  <si>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</si>
  <si>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</si>
  <si>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</si>
  <si>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</si>
  <si>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</si>
  <si>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</si>
  <si>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</si>
  <si>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</si>
  <si>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</si>
  <si>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</si>
  <si>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</si>
  <si>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</si>
  <si>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</si>
  <si>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</si>
  <si>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</si>
  <si>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</si>
  <si>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</si>
  <si>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</si>
  <si>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</si>
  <si>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</si>
  <si>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</si>
  <si>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</si>
  <si>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</si>
  <si>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</si>
  <si>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</si>
  <si>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</si>
  <si>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</si>
  <si>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</si>
  <si>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</si>
  <si>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</si>
  <si>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</si>
  <si>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</si>
  <si>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</si>
  <si>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</si>
  <si>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</si>
  <si>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</si>
  <si>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</si>
  <si>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</si>
  <si>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</si>
  <si>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</si>
  <si>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</si>
  <si>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</si>
  <si>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</si>
  <si>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</si>
  <si>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</si>
  <si>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</si>
  <si>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</si>
  <si>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</si>
  <si>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</si>
  <si>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</si>
  <si>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</si>
  <si>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</si>
  <si>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</si>
  <si>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</si>
  <si>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</si>
  <si>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</si>
  <si>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</si>
  <si>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</si>
  <si>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</si>
  <si>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</si>
  <si>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</si>
  <si>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</si>
  <si>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</si>
  <si>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</si>
  <si>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</si>
  <si>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</si>
  <si>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</si>
  <si>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</si>
  <si>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</si>
  <si>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</si>
  <si>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</si>
  <si>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</si>
  <si>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</si>
  <si>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</si>
  <si>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</si>
  <si>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</si>
  <si>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</si>
  <si>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</si>
  <si>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</si>
  <si>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</si>
  <si>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</si>
  <si>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</si>
  <si>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</si>
  <si>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</si>
  <si>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</si>
  <si>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</si>
  <si>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</si>
  <si>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</si>
  <si>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</si>
  <si>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</si>
  <si>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</si>
  <si>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</si>
  <si>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</si>
  <si>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</si>
  <si>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</si>
  <si>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</si>
  <si>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</si>
  <si>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</si>
  <si>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</si>
  <si>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</si>
  <si>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</si>
  <si>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</si>
  <si>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</si>
  <si>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</si>
  <si>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</si>
  <si>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</si>
  <si>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</si>
  <si>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</si>
  <si>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</si>
  <si>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</si>
  <si>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</si>
  <si>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</si>
  <si>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</si>
  <si>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</si>
  <si>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</si>
  <si>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</si>
  <si>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</si>
  <si>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</si>
  <si>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</si>
  <si>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</si>
  <si>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</si>
  <si>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</si>
  <si>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</si>
  <si>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</si>
  <si>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</si>
  <si>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</si>
  <si>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</si>
  <si>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</si>
  <si>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</si>
  <si>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</si>
  <si>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</si>
  <si>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</si>
  <si>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</si>
  <si>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</si>
  <si>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</si>
  <si>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</si>
  <si>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</si>
  <si>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</si>
  <si>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</si>
  <si>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</si>
  <si>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</si>
  <si>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</si>
  <si>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</si>
  <si>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</si>
  <si>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</si>
  <si>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</si>
  <si>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</si>
  <si>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</si>
  <si>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</si>
  <si>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</si>
  <si>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</si>
  <si>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</si>
  <si>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</si>
  <si>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</si>
  <si>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</si>
  <si>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</si>
  <si>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</si>
  <si>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</si>
  <si>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</si>
  <si>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</si>
  <si>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</si>
  <si>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</si>
  <si>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</si>
  <si>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</si>
  <si>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</si>
  <si>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</si>
  <si>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</si>
  <si>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</si>
  <si>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</si>
  <si>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</si>
  <si>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</si>
  <si>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</si>
  <si>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</si>
  <si>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</si>
  <si>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</si>
  <si>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</si>
  <si>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</si>
  <si>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</si>
  <si>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</si>
  <si>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</si>
  <si>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</si>
  <si>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</si>
  <si>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</si>
  <si>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</si>
  <si>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</si>
  <si>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</si>
  <si>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</si>
  <si>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</si>
  <si>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</si>
  <si>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</si>
  <si>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</si>
  <si>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</si>
  <si>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</si>
  <si>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</si>
  <si>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</si>
  <si>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</si>
  <si>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</si>
  <si>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</si>
  <si>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</si>
  <si>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</si>
  <si>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</si>
  <si>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</si>
  <si>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</si>
  <si>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</si>
  <si>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</si>
  <si>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</si>
  <si>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</si>
  <si>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</si>
  <si>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</si>
  <si>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</si>
  <si>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</si>
  <si>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</si>
  <si>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</si>
  <si>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</si>
  <si>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</si>
  <si>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</si>
  <si>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</si>
  <si>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</si>
  <si>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</si>
  <si>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</si>
  <si>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</si>
  <si>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</si>
  <si>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</si>
  <si>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</si>
  <si>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</si>
  <si>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</si>
  <si>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</si>
  <si>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</si>
  <si>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</si>
  <si>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</si>
  <si>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</si>
  <si>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</si>
  <si>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</si>
  <si>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</si>
  <si>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</si>
  <si>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</si>
  <si>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</si>
  <si>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</si>
  <si>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</si>
  <si>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</si>
  <si>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</si>
  <si>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</si>
  <si>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</si>
  <si>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</si>
  <si>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</si>
  <si>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</si>
  <si>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</si>
  <si>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</si>
  <si>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</si>
  <si>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</si>
  <si>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</si>
  <si>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</si>
  <si>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</si>
  <si>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</si>
  <si>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</si>
  <si>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</si>
  <si>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</si>
  <si>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</si>
  <si>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</si>
  <si>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</si>
  <si>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</si>
  <si>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</si>
  <si>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</si>
  <si>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</si>
  <si>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</si>
  <si>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</si>
  <si>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</si>
  <si>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</si>
  <si>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</si>
  <si>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</si>
  <si>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</si>
  <si>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</si>
  <si>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</si>
  <si>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</si>
  <si>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</si>
  <si>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</si>
  <si>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</si>
  <si>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</si>
  <si>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</si>
  <si>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</si>
  <si>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</si>
  <si>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</si>
  <si>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</si>
  <si>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</si>
  <si>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</si>
  <si>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</si>
  <si>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</si>
  <si>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</si>
  <si>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</si>
  <si>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</si>
  <si>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</si>
  <si>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</si>
  <si>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</si>
  <si>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</si>
  <si>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</si>
  <si>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</si>
  <si>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</si>
  <si>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</si>
  <si>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</si>
  <si>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</si>
  <si>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</si>
  <si>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</si>
  <si>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</si>
  <si>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</si>
  <si>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</si>
  <si>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</si>
  <si>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</si>
  <si>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</si>
  <si>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</si>
  <si>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</si>
  <si>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</si>
  <si>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</si>
  <si>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</si>
  <si>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</si>
  <si>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</si>
  <si>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</si>
  <si>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</si>
  <si>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</si>
  <si>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</si>
  <si>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</si>
  <si>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</si>
  <si>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</si>
  <si>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</si>
  <si>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</si>
  <si>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</si>
  <si>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</si>
  <si>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</si>
  <si>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</si>
  <si>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</si>
  <si>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</si>
  <si>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</si>
  <si>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</si>
  <si>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</si>
  <si>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</si>
  <si>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</si>
  <si>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</si>
  <si>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</si>
  <si>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</si>
  <si>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</si>
  <si>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</si>
  <si>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</si>
  <si>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</si>
  <si>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</si>
  <si>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</si>
  <si>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</si>
  <si>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</si>
  <si>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</si>
  <si>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</si>
  <si>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</si>
  <si>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</si>
  <si>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</si>
  <si>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</si>
  <si>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</si>
  <si>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</si>
  <si>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</si>
  <si>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</si>
  <si>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</si>
  <si>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</si>
  <si>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</si>
  <si>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</si>
  <si>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</si>
  <si>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</si>
  <si>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</si>
  <si>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</si>
  <si>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</si>
  <si>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</si>
  <si>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</si>
  <si>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</si>
  <si>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</si>
  <si>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</si>
  <si>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</si>
  <si>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</si>
  <si>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</si>
  <si>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</si>
  <si>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</si>
  <si>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</si>
  <si>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</si>
  <si>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</si>
  <si>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</si>
  <si>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</si>
  <si>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</si>
  <si>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</si>
  <si>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</si>
  <si>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</si>
  <si>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</si>
  <si>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</si>
  <si>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</si>
  <si>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</si>
  <si>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</si>
  <si>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</si>
  <si>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</si>
  <si>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</si>
  <si>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</si>
  <si>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</si>
  <si>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</si>
  <si>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</si>
  <si>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</si>
  <si>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</si>
  <si>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</si>
  <si>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</si>
  <si>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</si>
  <si>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</si>
  <si>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</si>
  <si>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</si>
  <si>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</si>
  <si>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</si>
  <si>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</si>
  <si>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</si>
  <si>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</si>
  <si>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</si>
  <si>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</si>
  <si>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</si>
  <si>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</si>
  <si>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</si>
  <si>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</si>
  <si>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</si>
  <si>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</si>
  <si>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</si>
  <si>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</si>
  <si>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</si>
  <si>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</si>
  <si>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</si>
  <si>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</si>
  <si>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</si>
  <si>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</si>
  <si>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</si>
  <si>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</si>
  <si>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</si>
  <si>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</si>
  <si>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</si>
  <si>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</si>
  <si>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</si>
  <si>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</si>
  <si>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</si>
  <si>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</si>
  <si>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</si>
  <si>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</si>
  <si>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</si>
  <si>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</si>
  <si>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</si>
  <si>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</si>
  <si>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</si>
  <si>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</si>
  <si>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</si>
  <si>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</si>
  <si>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</si>
  <si>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</si>
  <si>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</si>
  <si>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</si>
  <si>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</si>
  <si>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</si>
  <si>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</si>
  <si>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</si>
  <si>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</si>
  <si>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</si>
  <si>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</si>
  <si>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</si>
  <si>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</si>
  <si>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</si>
  <si>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</si>
  <si>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</si>
  <si>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</si>
  <si>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</si>
  <si>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</si>
  <si>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</si>
  <si>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</si>
  <si>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</si>
  <si>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</si>
  <si>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</si>
  <si>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</si>
  <si>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</si>
  <si>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</si>
  <si>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</si>
  <si>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</si>
  <si>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</si>
  <si>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</si>
  <si>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</si>
  <si>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</si>
  <si>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</si>
  <si>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</si>
  <si>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</si>
  <si>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</si>
  <si>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</si>
  <si>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</si>
  <si>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</si>
  <si>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</si>
  <si>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</si>
  <si>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</si>
  <si>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</si>
  <si>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</si>
  <si>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</si>
  <si>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</si>
  <si>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</si>
  <si>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</si>
  <si>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</si>
  <si>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</si>
  <si>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</si>
  <si>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</si>
  <si>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</si>
  <si>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</si>
  <si>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</si>
  <si>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</si>
  <si>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</si>
  <si>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</si>
  <si>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</si>
  <si>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</si>
  <si>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</si>
  <si>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</si>
  <si>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</si>
  <si>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</si>
  <si>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</si>
  <si>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</si>
  <si>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</si>
  <si>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</si>
  <si>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</si>
  <si>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</si>
  <si>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</si>
  <si>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</si>
  <si>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</si>
  <si>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</si>
  <si>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</si>
  <si>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</si>
  <si>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</si>
  <si>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</si>
  <si>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</si>
  <si>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</si>
  <si>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</si>
  <si>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</si>
  <si>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</si>
  <si>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</si>
  <si>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</si>
  <si>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</si>
  <si>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</si>
  <si>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</si>
  <si>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</si>
  <si>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</si>
  <si>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</si>
  <si>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</si>
  <si>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</si>
  <si>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</si>
  <si>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</si>
  <si>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</si>
  <si>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</si>
  <si>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</si>
  <si>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</si>
  <si>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</si>
  <si>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</si>
  <si>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</si>
  <si>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</si>
  <si>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</si>
  <si>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</si>
  <si>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</si>
  <si>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</si>
  <si>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</si>
  <si>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</si>
  <si>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</si>
  <si>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</si>
  <si>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</si>
  <si>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</si>
  <si>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</si>
  <si>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</si>
  <si>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</si>
  <si>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</si>
  <si>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</si>
  <si>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</si>
  <si>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</si>
  <si>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</si>
  <si>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</si>
  <si>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</si>
  <si>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</si>
  <si>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</si>
  <si>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</si>
  <si>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</si>
  <si>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</si>
  <si>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</si>
  <si>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</si>
  <si>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</si>
  <si>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</si>
  <si>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</si>
  <si>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</si>
  <si>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</si>
  <si>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</si>
  <si>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</si>
  <si>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</si>
  <si>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</si>
  <si>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</si>
  <si>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</si>
  <si>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</si>
  <si>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</si>
  <si>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</si>
  <si>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</si>
  <si>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</si>
  <si>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</si>
  <si>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</si>
  <si>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</si>
  <si>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</si>
  <si>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</si>
  <si>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</si>
  <si>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</si>
  <si>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</si>
  <si>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</si>
  <si>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</si>
  <si>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</si>
  <si>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</si>
  <si>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</si>
  <si>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</si>
  <si>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</si>
  <si>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</si>
  <si>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</si>
  <si>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</si>
  <si>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</si>
  <si>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</si>
  <si>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</si>
  <si>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</si>
  <si>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</si>
  <si>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</si>
  <si>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</si>
  <si>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</si>
  <si>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</si>
  <si>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</si>
  <si>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</si>
  <si>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</si>
  <si>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</si>
  <si>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</si>
  <si>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</si>
  <si>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</si>
  <si>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</si>
  <si>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</si>
  <si>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</si>
  <si>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</si>
  <si>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</si>
  <si>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</si>
  <si>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</si>
  <si>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</si>
  <si>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</si>
  <si>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</si>
  <si>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</si>
  <si>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</si>
  <si>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</si>
  <si>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</si>
  <si>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</si>
  <si>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</si>
  <si>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</si>
  <si>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</si>
  <si>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</si>
  <si>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</si>
  <si>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</si>
  <si>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</si>
  <si>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</si>
  <si>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</si>
  <si>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</si>
  <si>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</si>
  <si>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</si>
  <si>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</si>
  <si>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</si>
  <si>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</si>
  <si>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</si>
  <si>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</si>
  <si>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</si>
  <si>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</si>
  <si>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</si>
  <si>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</si>
  <si>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</si>
  <si>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</si>
  <si>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</si>
  <si>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</si>
  <si>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</si>
  <si>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</si>
  <si>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</si>
  <si>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</si>
  <si>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</si>
  <si>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</si>
  <si>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</si>
  <si>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</si>
  <si>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</si>
  <si>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</si>
  <si>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</si>
  <si>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</si>
  <si>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</si>
  <si>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</si>
  <si>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</si>
  <si>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</si>
  <si>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</si>
  <si>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</si>
  <si>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</si>
  <si>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</si>
  <si>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</si>
  <si>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</si>
  <si>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</si>
  <si>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</si>
  <si>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</si>
  <si>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</si>
  <si>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</si>
  <si>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</si>
  <si>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</si>
  <si>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</si>
  <si>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</si>
  <si>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</si>
  <si>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</si>
  <si>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</si>
  <si>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</si>
  <si>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</si>
  <si>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</si>
  <si>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</si>
  <si>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</si>
  <si>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</si>
  <si>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</si>
  <si>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</si>
  <si>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</si>
  <si>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</si>
  <si>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</si>
  <si>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</si>
  <si>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</si>
  <si>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</si>
  <si>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</si>
  <si>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</si>
  <si>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</si>
  <si>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</si>
  <si>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</si>
  <si>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</si>
  <si>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</si>
  <si>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</si>
  <si>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</si>
  <si>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</si>
  <si>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</si>
  <si>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</si>
  <si>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</si>
  <si>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</si>
  <si>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</si>
  <si>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</si>
  <si>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</si>
  <si>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</si>
  <si>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</si>
  <si>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</si>
  <si>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</si>
  <si>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</si>
  <si>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</si>
  <si>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</si>
  <si>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</si>
  <si>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</si>
  <si>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</si>
  <si>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</si>
  <si>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</si>
  <si>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</si>
  <si>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</si>
  <si>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</si>
  <si>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</si>
  <si>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</si>
  <si>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</si>
  <si>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</si>
  <si>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</si>
  <si>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</si>
  <si>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</si>
  <si>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</si>
  <si>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</si>
  <si>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</si>
  <si>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</si>
  <si>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</si>
  <si>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</si>
  <si>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</si>
  <si>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</si>
  <si>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</si>
  <si>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</si>
  <si>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</si>
  <si>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</si>
  <si>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</si>
  <si>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</si>
  <si>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</si>
  <si>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</si>
  <si>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</si>
  <si>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</si>
  <si>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</si>
  <si>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</si>
  <si>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</si>
  <si>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</si>
  <si>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</si>
  <si>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</si>
  <si>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</si>
  <si>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</si>
  <si>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</si>
  <si>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</si>
  <si>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</si>
  <si>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</si>
  <si>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</si>
  <si>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</si>
  <si>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</si>
  <si>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</si>
  <si>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</si>
  <si>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</si>
  <si>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</si>
  <si>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</si>
  <si>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</si>
  <si>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</si>
  <si>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</si>
  <si>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</si>
  <si>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</si>
  <si>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</si>
  <si>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</si>
  <si>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</si>
  <si>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</si>
  <si>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</si>
  <si>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</si>
  <si>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</si>
  <si>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</si>
  <si>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</si>
  <si>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</si>
  <si>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</si>
  <si>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</si>
  <si>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</si>
  <si>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</si>
  <si>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</si>
  <si>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</si>
  <si>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</si>
  <si>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</si>
  <si>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</si>
  <si>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</si>
  <si>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</si>
  <si>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</si>
  <si>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</si>
  <si>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</si>
  <si>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</si>
  <si>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</si>
  <si>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</si>
  <si>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</si>
  <si>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</si>
  <si>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</si>
  <si>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</si>
  <si>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</si>
  <si>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</si>
  <si>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</si>
  <si>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</si>
  <si>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</si>
  <si>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</si>
  <si>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</si>
  <si>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</si>
  <si>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</si>
  <si>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</si>
  <si>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</si>
  <si>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</si>
  <si>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</si>
  <si>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</si>
  <si>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</si>
  <si>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</si>
  <si>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</si>
  <si>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</si>
  <si>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</si>
  <si>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</si>
  <si>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</si>
  <si>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</si>
  <si>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</si>
  <si>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</si>
  <si>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</si>
  <si>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</si>
  <si>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</si>
  <si>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</si>
  <si>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</si>
  <si>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</si>
  <si>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</si>
  <si>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</si>
  <si>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</si>
  <si>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</si>
  <si>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</si>
  <si>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</si>
  <si>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</si>
  <si>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</si>
  <si>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</si>
  <si>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</si>
  <si>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</si>
  <si>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</si>
  <si>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</si>
  <si>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</si>
  <si>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</si>
  <si>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</si>
  <si>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</si>
  <si>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</si>
  <si>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</si>
  <si>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</si>
  <si>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</si>
  <si>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</si>
  <si>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</si>
  <si>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</si>
  <si>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</si>
  <si>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</si>
  <si>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</si>
  <si>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</si>
  <si>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</si>
  <si>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</si>
  <si>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</si>
  <si>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</si>
  <si>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</si>
  <si>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</si>
  <si>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</si>
  <si>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</si>
  <si>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</si>
  <si>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</si>
  <si>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</si>
  <si>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</si>
  <si>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</si>
  <si>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</si>
  <si>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</si>
  <si>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</si>
  <si>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</si>
  <si>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</si>
  <si>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</si>
  <si>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</si>
  <si>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</si>
  <si>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</si>
  <si>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</si>
  <si>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</si>
  <si>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</si>
  <si>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</si>
  <si>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</si>
  <si>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</si>
  <si>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</si>
  <si>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</si>
  <si>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</si>
  <si>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</si>
  <si>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</si>
  <si>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</si>
  <si>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</si>
  <si>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</si>
  <si>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</si>
  <si>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</si>
  <si>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</si>
  <si>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</si>
  <si>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</si>
  <si>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</si>
  <si>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</si>
  <si>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</si>
  <si>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</si>
  <si>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</si>
  <si>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</si>
  <si>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</si>
  <si>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</si>
  <si>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</si>
  <si>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</si>
  <si>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</si>
  <si>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</si>
  <si>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</si>
  <si>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</si>
  <si>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</si>
  <si>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</si>
  <si>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</si>
  <si>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</si>
  <si>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</si>
  <si>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</si>
  <si>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</si>
  <si>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</si>
  <si>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</si>
  <si>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</si>
  <si>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</si>
  <si>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</si>
  <si>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</si>
  <si>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</si>
  <si>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</si>
  <si>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</si>
  <si>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</si>
  <si>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</si>
  <si>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</si>
  <si>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</si>
  <si>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</si>
  <si>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</si>
  <si>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</si>
  <si>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</si>
  <si>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</si>
  <si>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</si>
  <si>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</si>
  <si>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</si>
  <si>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</si>
  <si>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</si>
  <si>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</si>
  <si>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</si>
  <si>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</si>
  <si>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</si>
  <si>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</si>
  <si>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</si>
  <si>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</si>
  <si>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</si>
  <si>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</si>
  <si>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</si>
  <si>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</si>
  <si>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</si>
  <si>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</si>
  <si>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</si>
  <si>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</si>
  <si>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</si>
  <si>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</si>
  <si>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</si>
  <si>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</si>
  <si>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</si>
  <si>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</si>
  <si>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</si>
  <si>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</si>
  <si>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</si>
  <si>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</si>
  <si>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</si>
  <si>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</si>
  <si>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</si>
  <si>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</si>
  <si>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</si>
  <si>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</si>
  <si>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</si>
  <si>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</si>
  <si>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</si>
  <si>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</si>
  <si>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</si>
  <si>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</si>
  <si>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</si>
  <si>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</si>
  <si>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</si>
  <si>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</si>
  <si>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</si>
  <si>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</si>
  <si>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</si>
  <si>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</si>
  <si>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</si>
  <si>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</si>
  <si>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</si>
  <si>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</si>
  <si>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</si>
  <si>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</si>
  <si>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</si>
  <si>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</si>
  <si>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</si>
  <si>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</si>
  <si>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</si>
  <si>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</si>
  <si>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</si>
  <si>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</si>
  <si>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</si>
  <si>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</si>
  <si>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</si>
  <si>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</si>
  <si>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</si>
  <si>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</si>
  <si>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</si>
  <si>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</si>
  <si>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</si>
  <si>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</si>
  <si>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</si>
  <si>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</si>
  <si>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</si>
  <si>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</si>
  <si>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</si>
  <si>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</si>
  <si>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</si>
  <si>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</si>
  <si>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</si>
  <si>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</si>
  <si>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</si>
  <si>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</si>
  <si>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</si>
  <si>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</si>
  <si>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</si>
  <si>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</si>
  <si>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</si>
  <si>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</si>
  <si>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</si>
  <si>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</si>
  <si>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</si>
  <si>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</si>
  <si>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</si>
  <si>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</si>
  <si>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</si>
  <si>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</si>
  <si>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</si>
  <si>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</si>
  <si>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</si>
  <si>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</si>
  <si>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</si>
  <si>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</si>
  <si>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</si>
  <si>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</si>
  <si>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</si>
  <si>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</si>
  <si>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</si>
  <si>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</si>
  <si>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</si>
  <si>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</si>
  <si>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</si>
  <si>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</si>
  <si>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</si>
  <si>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</si>
  <si>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</si>
  <si>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</si>
  <si>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</si>
  <si>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</si>
  <si>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</si>
  <si>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</si>
  <si>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</si>
  <si>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</si>
  <si>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</si>
  <si>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</si>
  <si>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</si>
  <si>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</si>
  <si>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</si>
  <si>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</si>
  <si>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</si>
  <si>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</si>
  <si>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</si>
  <si>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</si>
  <si>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</si>
  <si>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</si>
  <si>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</si>
  <si>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</si>
  <si>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</si>
  <si>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</si>
  <si>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</si>
  <si>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</si>
  <si>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</si>
  <si>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</si>
  <si>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</si>
  <si>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</si>
  <si>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</si>
  <si>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</si>
  <si>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</si>
  <si>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</si>
  <si>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</si>
  <si>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</si>
  <si>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</si>
  <si>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</si>
  <si>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</si>
  <si>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</si>
  <si>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</si>
  <si>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</si>
  <si>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</si>
  <si>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</si>
  <si>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</si>
  <si>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</si>
  <si>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</si>
  <si>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</si>
  <si>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</si>
  <si>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</si>
  <si>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</si>
  <si>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</si>
  <si>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</si>
  <si>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</si>
  <si>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</si>
  <si>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</si>
  <si>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</si>
  <si>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</si>
  <si>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</si>
  <si>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</si>
  <si>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</si>
  <si>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</si>
  <si>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</si>
  <si>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</si>
  <si>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</si>
  <si>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</si>
  <si>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</si>
  <si>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</si>
  <si>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</si>
  <si>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</si>
  <si>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</si>
  <si>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</si>
  <si>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</si>
  <si>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</si>
  <si>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</si>
  <si>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</si>
  <si>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</si>
  <si>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</si>
  <si>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</si>
  <si>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</si>
  <si>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</si>
  <si>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</si>
  <si>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</si>
  <si>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</si>
  <si>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</si>
  <si>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</si>
  <si>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</si>
  <si>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</si>
  <si>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</si>
  <si>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</si>
  <si>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</si>
  <si>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</si>
  <si>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</si>
  <si>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</si>
  <si>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</si>
  <si>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</si>
  <si>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</si>
  <si>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</si>
  <si>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</si>
  <si>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</si>
  <si>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</si>
  <si>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</si>
  <si>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</si>
  <si>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</si>
  <si>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</si>
  <si>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</si>
  <si>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</si>
  <si>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</si>
  <si>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</si>
  <si>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</si>
  <si>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</si>
  <si>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</si>
  <si>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</si>
  <si>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</si>
  <si>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</si>
  <si>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</si>
  <si>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</si>
  <si>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</si>
  <si>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</si>
  <si>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</si>
  <si>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</si>
  <si>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</si>
  <si>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</si>
  <si>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</si>
  <si>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</si>
  <si>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</si>
  <si>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</si>
  <si>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</si>
  <si>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</si>
  <si>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</si>
  <si>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</si>
  <si>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</si>
  <si>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</si>
  <si>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</si>
  <si>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</si>
  <si>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</si>
  <si>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</si>
  <si>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</si>
  <si>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</si>
  <si>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</si>
  <si>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</si>
  <si>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</si>
  <si>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</si>
  <si>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</si>
  <si>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</si>
  <si>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</si>
  <si>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</si>
  <si>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</si>
  <si>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</si>
  <si>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</si>
  <si>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</si>
  <si>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</si>
  <si>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</si>
  <si>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</si>
  <si>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</si>
  <si>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</si>
  <si>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</si>
  <si>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</si>
  <si>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</si>
  <si>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</si>
  <si>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</si>
  <si>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</si>
  <si>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</si>
  <si>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</si>
  <si>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</si>
  <si>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</si>
  <si>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</si>
  <si>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</si>
  <si>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</si>
  <si>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</si>
  <si>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</si>
  <si>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</si>
  <si>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</si>
  <si>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</si>
  <si>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</si>
  <si>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</si>
  <si>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</si>
  <si>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</si>
  <si>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</si>
  <si>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</si>
  <si>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</si>
  <si>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</si>
  <si>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</si>
  <si>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</si>
  <si>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</si>
  <si>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</si>
  <si>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</si>
  <si>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</si>
  <si>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</si>
  <si>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</si>
  <si>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</si>
  <si>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</si>
  <si>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</si>
  <si>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</si>
  <si>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</si>
  <si>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</si>
  <si>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</si>
  <si>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</si>
  <si>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</si>
  <si>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</si>
  <si>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</si>
  <si>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</si>
  <si>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</si>
  <si>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</si>
  <si>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</si>
  <si>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</si>
  <si>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</si>
  <si>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</si>
  <si>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</si>
  <si>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</si>
  <si>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</si>
  <si>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</si>
  <si>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</si>
  <si>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</si>
  <si>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</si>
  <si>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</si>
  <si>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</si>
  <si>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</si>
  <si>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</si>
  <si>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</si>
  <si>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</si>
  <si>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</si>
  <si>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</si>
  <si>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</si>
  <si>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</si>
  <si>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</si>
  <si>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</si>
  <si>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</si>
  <si>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</si>
  <si>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</si>
  <si>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</si>
  <si>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</si>
  <si>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</si>
  <si>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</si>
  <si>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</si>
  <si>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</si>
  <si>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</si>
  <si>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</si>
  <si>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</si>
  <si>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</si>
  <si>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</si>
  <si>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</si>
  <si>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</si>
  <si>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</si>
  <si>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</si>
  <si>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</si>
  <si>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</si>
  <si>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</si>
  <si>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</si>
  <si>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</si>
  <si>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</si>
  <si>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</si>
  <si>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</si>
  <si>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</si>
  <si>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</si>
  <si>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</si>
  <si>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</si>
  <si>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</si>
  <si>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</si>
  <si>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</si>
  <si>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</si>
  <si>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</si>
  <si>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</si>
  <si>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</si>
  <si>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</si>
  <si>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</si>
  <si>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</si>
  <si>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</si>
  <si>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</si>
  <si>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</si>
  <si>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</si>
  <si>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</si>
  <si>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</si>
  <si>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</si>
  <si>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</si>
  <si>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</si>
  <si>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</si>
  <si>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</si>
  <si>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</si>
  <si>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</si>
  <si>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</si>
  <si>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</si>
  <si>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</si>
  <si>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</si>
  <si>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</si>
  <si>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</si>
  <si>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</si>
  <si>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</si>
  <si>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</si>
  <si>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</si>
  <si>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</si>
  <si>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</si>
  <si>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</si>
  <si>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</si>
  <si>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</si>
  <si>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</si>
  <si>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</si>
  <si>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</si>
  <si>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</si>
  <si>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</si>
  <si>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</si>
  <si>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</si>
  <si>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</si>
  <si>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</si>
  <si>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</si>
  <si>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</si>
  <si>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</si>
  <si>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</si>
  <si>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</si>
  <si>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</si>
  <si>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</si>
  <si>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</si>
  <si>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</si>
  <si>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</si>
  <si>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</si>
  <si>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</si>
  <si>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</si>
  <si>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</si>
  <si>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</si>
  <si>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</si>
  <si>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</si>
  <si>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</si>
  <si>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</si>
  <si>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</si>
  <si>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</si>
  <si>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</si>
  <si>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</si>
  <si>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</si>
  <si>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</si>
  <si>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</si>
  <si>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</si>
  <si>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</si>
  <si>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</si>
  <si>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</si>
  <si>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</si>
  <si>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</si>
  <si>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</si>
  <si>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</si>
  <si>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</si>
  <si>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</si>
  <si>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</si>
  <si>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</si>
  <si>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</si>
  <si>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</si>
  <si>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</si>
  <si>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</si>
  <si>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</si>
  <si>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</si>
  <si>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</si>
  <si>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</si>
  <si>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</si>
  <si>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</si>
  <si>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</si>
  <si>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</si>
  <si>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</si>
  <si>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</si>
  <si>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</si>
  <si>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</si>
  <si>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</si>
  <si>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</si>
  <si>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</si>
  <si>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</si>
  <si>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</si>
  <si>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</si>
  <si>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</si>
  <si>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</si>
  <si>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</si>
  <si>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</si>
  <si>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</si>
  <si>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</si>
  <si>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</si>
  <si>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</si>
  <si>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</si>
  <si>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</si>
  <si>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</si>
  <si>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</si>
  <si>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</si>
  <si>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</si>
  <si>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</si>
  <si>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</si>
  <si>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</si>
  <si>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</si>
  <si>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</si>
  <si>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</si>
  <si>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</si>
  <si>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</si>
  <si>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</si>
  <si>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</si>
  <si>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</si>
  <si>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</si>
  <si>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</si>
  <si>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</si>
  <si>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</si>
  <si>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</si>
  <si>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</si>
  <si>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</si>
  <si>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</si>
  <si>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</si>
  <si>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</si>
  <si>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</si>
  <si>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</si>
  <si>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</si>
  <si>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</si>
  <si>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</si>
  <si>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</si>
  <si>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</si>
  <si>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</si>
  <si>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</si>
  <si>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</si>
  <si>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</si>
  <si>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</si>
  <si>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</si>
  <si>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</si>
  <si>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</si>
  <si>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</si>
  <si>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</si>
  <si>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</si>
  <si>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</si>
  <si>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</si>
  <si>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</si>
  <si>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</si>
  <si>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</si>
  <si>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</si>
  <si>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</si>
  <si>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</si>
  <si>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</si>
  <si>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</si>
  <si>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</si>
  <si>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</si>
  <si>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</si>
  <si>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</si>
  <si>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</si>
  <si>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</si>
  <si>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</si>
  <si>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</si>
  <si>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</si>
  <si>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</si>
  <si>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</si>
  <si>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</si>
  <si>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</si>
  <si>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</si>
  <si>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</si>
  <si>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</si>
  <si>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</si>
  <si>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</si>
  <si>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</si>
  <si>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</si>
  <si>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</si>
  <si>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</si>
  <si>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</si>
  <si>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</si>
  <si>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</si>
  <si>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</si>
  <si>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</si>
  <si>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</si>
  <si>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</si>
  <si>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</si>
  <si>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</si>
  <si>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</si>
  <si>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</si>
  <si>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</si>
  <si>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</si>
  <si>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</si>
  <si>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</si>
  <si>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</si>
  <si>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</si>
  <si>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</si>
  <si>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</si>
  <si>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</si>
  <si>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</si>
  <si>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</si>
  <si>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</si>
  <si>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</si>
  <si>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</si>
  <si>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</si>
  <si>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</si>
  <si>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</si>
  <si>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</si>
  <si>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</si>
  <si>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</si>
  <si>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</si>
  <si>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</si>
  <si>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</si>
  <si>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</si>
  <si>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</si>
  <si>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</si>
  <si>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</si>
  <si>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</si>
  <si>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</si>
  <si>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</si>
  <si>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</si>
  <si>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</si>
  <si>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</si>
  <si>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</si>
  <si>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</si>
  <si>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</si>
  <si>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</si>
  <si>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</si>
  <si>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</si>
  <si>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</si>
  <si>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</si>
  <si>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</si>
  <si>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</si>
  <si>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</si>
  <si>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</si>
  <si>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</si>
  <si>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</si>
  <si>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</si>
  <si>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</si>
  <si>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</si>
  <si>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</si>
  <si>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</si>
  <si>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</si>
  <si>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</si>
  <si>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</si>
  <si>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</si>
  <si>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</si>
  <si>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</si>
  <si>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</si>
  <si>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</si>
  <si>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</si>
  <si>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</si>
  <si>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</si>
  <si>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</si>
  <si>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</si>
  <si>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</si>
  <si>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</si>
  <si>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</si>
  <si>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</si>
  <si>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</si>
  <si>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</si>
  <si>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</si>
  <si>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</si>
  <si>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</si>
  <si>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</si>
  <si>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</si>
  <si>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</si>
  <si>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</si>
  <si>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</si>
  <si>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</si>
  <si>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</si>
  <si>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</si>
  <si>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</si>
  <si>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</si>
  <si>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</si>
  <si>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</si>
  <si>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</si>
  <si>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</si>
  <si>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</si>
  <si>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</si>
  <si>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</si>
  <si>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</si>
  <si>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</si>
  <si>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</si>
  <si>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</si>
  <si>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</si>
  <si>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</si>
  <si>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</si>
  <si>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</si>
  <si>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</si>
  <si>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</si>
  <si>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</si>
  <si>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</si>
  <si>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</si>
  <si>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</si>
  <si>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</si>
  <si>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</si>
  <si>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</si>
  <si>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</si>
  <si>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</si>
  <si>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</si>
  <si>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</si>
  <si>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</si>
  <si>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</si>
  <si>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</si>
  <si>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</si>
  <si>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</si>
  <si>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</si>
  <si>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</si>
  <si>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</si>
  <si>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</si>
  <si>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</si>
  <si>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</si>
  <si>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</si>
  <si>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</si>
  <si>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</si>
  <si>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</si>
  <si>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</si>
  <si>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</si>
  <si>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</si>
  <si>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</si>
  <si>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</si>
  <si>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</si>
  <si>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</si>
  <si>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</si>
  <si>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</si>
  <si>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</si>
  <si>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</si>
  <si>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</si>
  <si>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</si>
  <si>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</si>
  <si>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</si>
  <si>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</si>
  <si>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</si>
  <si>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</si>
  <si>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</si>
  <si>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</si>
  <si>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</si>
  <si>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</si>
  <si>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</si>
  <si>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</si>
  <si>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</si>
  <si>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</si>
  <si>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</si>
  <si>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</si>
  <si>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</si>
  <si>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</si>
  <si>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</si>
  <si>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</si>
  <si>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</si>
  <si>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</si>
  <si>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</si>
  <si>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</si>
  <si>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</si>
  <si>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</si>
  <si>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</si>
  <si>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</si>
  <si>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</si>
  <si>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</si>
  <si>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</si>
  <si>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</si>
  <si>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</si>
  <si>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</si>
  <si>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</si>
  <si>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</si>
  <si>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</si>
  <si>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</si>
  <si>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</si>
  <si>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</si>
  <si>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</si>
  <si>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</si>
  <si>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</si>
  <si>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</si>
  <si>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</si>
  <si>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</si>
  <si>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</si>
  <si>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</si>
  <si>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</si>
  <si>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</si>
  <si>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</si>
  <si>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</si>
  <si>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</si>
  <si>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</si>
  <si>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</si>
  <si>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</si>
  <si>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</si>
  <si>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</si>
  <si>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</si>
  <si>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</si>
  <si>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</si>
  <si>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</si>
  <si>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</si>
  <si>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</si>
  <si>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</si>
  <si>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</si>
  <si>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</si>
  <si>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</si>
  <si>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</si>
  <si>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</si>
  <si>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</si>
  <si>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</si>
  <si>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</si>
  <si>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</si>
  <si>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</si>
  <si>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</si>
  <si>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</si>
  <si>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</si>
  <si>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</si>
  <si>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</si>
  <si>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</si>
  <si>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</si>
  <si>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</si>
  <si>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</si>
  <si>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</si>
  <si>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</si>
  <si>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</si>
  <si>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</si>
  <si>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</si>
  <si>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</si>
  <si>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</si>
  <si>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</si>
  <si>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</si>
  <si>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</si>
  <si>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</si>
  <si>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</si>
  <si>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</si>
  <si>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</si>
  <si>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</si>
  <si>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</si>
  <si>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</si>
  <si>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</si>
  <si>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</si>
  <si>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</si>
  <si>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</si>
  <si>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</si>
  <si>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</si>
  <si>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</si>
  <si>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</si>
  <si>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</si>
  <si>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</si>
  <si>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</si>
  <si>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</si>
  <si>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</si>
  <si>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</si>
  <si>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</si>
  <si>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</si>
  <si>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</si>
  <si>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</si>
  <si>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</si>
  <si>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</si>
  <si>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</si>
  <si>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</si>
  <si>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</si>
  <si>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</si>
  <si>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</si>
  <si>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</si>
  <si>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</si>
  <si>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</si>
  <si>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</si>
  <si>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</si>
  <si>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</si>
  <si>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</si>
  <si>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</si>
  <si>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</si>
  <si>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</si>
  <si>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</si>
  <si>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</si>
  <si>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</si>
  <si>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</si>
  <si>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</si>
  <si>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</si>
  <si>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</si>
  <si>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</si>
  <si>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</si>
  <si>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</si>
  <si>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</si>
  <si>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</si>
  <si>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</si>
  <si>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</si>
  <si>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</si>
  <si>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</si>
  <si>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</si>
  <si>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</si>
  <si>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</si>
  <si>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</si>
  <si>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</si>
  <si>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</si>
  <si>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</si>
  <si>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</si>
  <si>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</si>
  <si>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</si>
  <si>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</si>
  <si>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</si>
  <si>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</si>
  <si>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</si>
  <si>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</si>
  <si>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</si>
  <si>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</si>
  <si>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</si>
  <si>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</si>
  <si>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</si>
  <si>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</si>
  <si>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</si>
  <si>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</si>
  <si>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</si>
  <si>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</si>
  <si>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</si>
  <si>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</si>
  <si>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</si>
  <si>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</si>
  <si>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</si>
  <si>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</si>
  <si>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</si>
  <si>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</si>
  <si>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</si>
  <si>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</si>
  <si>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</si>
  <si>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</si>
  <si>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</si>
  <si>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</si>
  <si>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</si>
  <si>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</si>
  <si>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</si>
  <si>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</si>
  <si>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</si>
  <si>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</si>
  <si>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</si>
  <si>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</si>
  <si>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</si>
  <si>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</si>
  <si>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</si>
  <si>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</si>
  <si>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</si>
  <si>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</si>
  <si>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</si>
  <si>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</si>
  <si>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</si>
  <si>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</si>
  <si>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</si>
  <si>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</si>
  <si>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</si>
  <si>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</si>
  <si>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</si>
  <si>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</si>
  <si>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</si>
  <si>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</si>
  <si>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</si>
  <si>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</si>
  <si>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</si>
  <si>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</si>
  <si>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</si>
  <si>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</si>
  <si>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</si>
  <si>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</si>
  <si>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</si>
  <si>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</si>
  <si>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</si>
  <si>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</si>
  <si>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</si>
  <si>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</si>
  <si>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</si>
  <si>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</si>
  <si>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</si>
  <si>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</si>
  <si>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</si>
  <si>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</si>
  <si>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</si>
  <si>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</si>
  <si>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</si>
  <si>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</si>
  <si>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</si>
  <si>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</si>
  <si>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</si>
  <si>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</si>
  <si>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</si>
  <si>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</si>
  <si>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</si>
  <si>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</si>
  <si>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</si>
  <si>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</si>
  <si>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</si>
  <si>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</si>
  <si>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</si>
  <si>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</si>
  <si>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</si>
  <si>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</si>
  <si>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</si>
  <si>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</si>
  <si>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</si>
  <si>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</si>
  <si>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</si>
  <si>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</si>
  <si>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</si>
  <si>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</si>
  <si>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</si>
  <si>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</si>
  <si>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</si>
  <si>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</si>
  <si>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</si>
  <si>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</si>
  <si>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</si>
  <si>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</si>
  <si>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</si>
  <si>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</si>
  <si>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</si>
  <si>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</si>
  <si>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</si>
  <si>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</si>
  <si>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</si>
  <si>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</si>
  <si>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</si>
  <si>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</si>
  <si>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</si>
  <si>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</si>
  <si>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</si>
  <si>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</si>
  <si>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</si>
  <si>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</si>
  <si>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</si>
  <si>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</si>
  <si>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</si>
  <si>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</si>
  <si>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</si>
  <si>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</si>
  <si>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</si>
  <si>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</si>
  <si>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</si>
  <si>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</si>
  <si>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</si>
  <si>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</si>
  <si>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</si>
  <si>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</si>
  <si>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</si>
  <si>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</si>
  <si>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</si>
  <si>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</si>
  <si>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</si>
  <si>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</si>
  <si>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</si>
  <si>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</si>
  <si>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</si>
  <si>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</si>
  <si>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</si>
  <si>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</si>
  <si>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</si>
  <si>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</si>
  <si>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</si>
  <si>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</si>
  <si>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</si>
  <si>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</si>
  <si>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</si>
  <si>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</si>
  <si>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</si>
  <si>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</si>
  <si>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</si>
  <si>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</si>
  <si>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</si>
  <si>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</si>
  <si>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</si>
  <si>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</si>
  <si>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</si>
  <si>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</si>
  <si>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</si>
  <si>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</si>
  <si>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</si>
  <si>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</si>
  <si>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</si>
  <si>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</si>
  <si>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</si>
  <si>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</si>
  <si>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</si>
  <si>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</si>
  <si>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</si>
  <si>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</si>
  <si>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</si>
  <si>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</si>
  <si>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</si>
  <si>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</si>
  <si>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</si>
  <si>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</si>
  <si>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</si>
  <si>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</si>
  <si>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</si>
  <si>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</si>
  <si>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</si>
  <si>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</si>
  <si>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</si>
  <si>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</si>
  <si>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</si>
  <si>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</si>
  <si>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</si>
  <si>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</si>
  <si>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</si>
  <si>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</si>
  <si>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</si>
  <si>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</si>
  <si>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</si>
  <si>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</si>
  <si>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</si>
  <si>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</si>
  <si>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</si>
  <si>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</si>
  <si>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</si>
  <si>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</si>
  <si>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</si>
  <si>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</si>
  <si>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</si>
  <si>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</si>
  <si>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</si>
  <si>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</si>
  <si>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</si>
  <si>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</si>
  <si>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</si>
  <si>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</si>
  <si>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</si>
  <si>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</si>
  <si>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</si>
  <si>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</si>
  <si>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</si>
  <si>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</si>
  <si>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</si>
  <si>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</si>
  <si>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</si>
  <si>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</si>
  <si>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</si>
  <si>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</si>
  <si>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</si>
  <si>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</si>
  <si>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</si>
  <si>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</si>
  <si>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</si>
  <si>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</si>
  <si>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</si>
  <si>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</si>
  <si>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</si>
  <si>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</si>
  <si>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</si>
  <si>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</si>
  <si>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</si>
  <si>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</si>
  <si>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</si>
  <si>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</si>
  <si>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</si>
  <si>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</si>
  <si>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</si>
  <si>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</si>
  <si>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</si>
  <si>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</si>
  <si>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</si>
  <si>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</si>
  <si>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</si>
  <si>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</si>
  <si>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</si>
  <si>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</si>
  <si>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</si>
  <si>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</si>
  <si>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</si>
  <si>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</si>
  <si>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</si>
  <si>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</si>
  <si>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</si>
  <si>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</si>
  <si>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</si>
  <si>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</si>
  <si>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</si>
  <si>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</si>
  <si>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</si>
  <si>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</si>
  <si>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</si>
  <si>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</si>
  <si>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</si>
  <si>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</si>
  <si>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</si>
  <si>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</si>
  <si>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</si>
  <si>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</si>
  <si>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</si>
  <si>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</si>
  <si>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</si>
  <si>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</si>
  <si>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</si>
  <si>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</si>
  <si>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</si>
  <si>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</si>
  <si>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</si>
  <si>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</si>
  <si>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</si>
  <si>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</si>
  <si>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</si>
  <si>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</si>
  <si>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</si>
  <si>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</si>
  <si>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</si>
  <si>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</si>
  <si>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</si>
  <si>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</si>
  <si>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</si>
  <si>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</si>
  <si>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</si>
  <si>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</si>
  <si>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</si>
  <si>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</si>
  <si>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</si>
  <si>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</si>
  <si>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</si>
  <si>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</si>
  <si>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</si>
  <si>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</si>
  <si>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</si>
  <si>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</si>
  <si>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</si>
  <si>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</si>
  <si>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</si>
  <si>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</si>
  <si>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</si>
  <si>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</si>
  <si>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</si>
  <si>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</si>
  <si>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</si>
  <si>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</si>
  <si>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</si>
  <si>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</si>
  <si>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</si>
  <si>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</si>
  <si>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</si>
  <si>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</si>
  <si>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</si>
  <si>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</si>
  <si>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</si>
  <si>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</si>
  <si>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</si>
  <si>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</si>
  <si>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</si>
  <si>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</si>
  <si>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</si>
  <si>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</si>
  <si>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</si>
  <si>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</si>
  <si>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</si>
  <si>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</si>
  <si>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</si>
  <si>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</si>
  <si>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</si>
  <si>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</si>
  <si>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</si>
  <si>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</si>
  <si>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</si>
  <si>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</si>
  <si>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</si>
  <si>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</si>
  <si>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</si>
  <si>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</si>
  <si>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</si>
  <si>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</si>
  <si>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</si>
  <si>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</si>
  <si>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</si>
  <si>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</si>
  <si>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</si>
  <si>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</si>
  <si>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</si>
  <si>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</si>
  <si>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</si>
  <si>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</si>
  <si>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</si>
  <si>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</si>
  <si>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</si>
  <si>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</si>
  <si>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</si>
  <si>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</si>
  <si>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</si>
  <si>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</si>
  <si>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</si>
  <si>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</si>
  <si>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</si>
  <si>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</si>
  <si>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</si>
  <si>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</si>
  <si>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</si>
  <si>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</si>
  <si>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</si>
  <si>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</si>
  <si>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</si>
  <si>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</si>
  <si>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</si>
  <si>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</si>
  <si>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</si>
  <si>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</si>
  <si>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</si>
  <si>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</si>
  <si>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</si>
  <si>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</si>
  <si>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</si>
  <si>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</si>
  <si>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</si>
  <si>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</si>
  <si>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</si>
  <si>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</si>
  <si>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</si>
  <si>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</si>
  <si>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</si>
  <si>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</si>
  <si>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</si>
  <si>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</si>
  <si>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</si>
  <si>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</si>
  <si>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</si>
  <si>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</si>
  <si>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</si>
  <si>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</si>
  <si>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</si>
  <si>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</si>
  <si>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</si>
  <si>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</si>
  <si>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</si>
  <si>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</si>
  <si>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</si>
  <si>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</si>
  <si>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</si>
  <si>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</si>
  <si>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</si>
  <si>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</si>
  <si>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</si>
  <si>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</si>
  <si>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</si>
  <si>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</si>
  <si>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</si>
  <si>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</si>
  <si>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</si>
  <si>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</si>
  <si>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</si>
  <si>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</si>
  <si>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</si>
  <si>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</si>
  <si>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</si>
  <si>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</si>
  <si>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</si>
  <si>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</si>
  <si>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</si>
  <si>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</si>
  <si>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</si>
  <si>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</si>
  <si>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</si>
  <si>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</si>
  <si>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</si>
  <si>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</si>
  <si>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</si>
  <si>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</si>
  <si>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</si>
  <si>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</si>
  <si>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</si>
  <si>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</si>
  <si>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</si>
  <si>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</si>
  <si>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</si>
  <si>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</si>
  <si>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</si>
  <si>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</si>
  <si>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</si>
  <si>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</si>
  <si>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</si>
  <si>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</si>
  <si>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</si>
  <si>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</si>
  <si>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</si>
  <si>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</si>
  <si>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</si>
  <si>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</si>
  <si>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</si>
  <si>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</si>
  <si>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</si>
  <si>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</si>
  <si>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</si>
  <si>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</si>
  <si>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</si>
  <si>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</si>
  <si>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</si>
  <si>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</si>
  <si>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</si>
  <si>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</si>
  <si>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</si>
  <si>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</si>
  <si>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</si>
  <si>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</si>
  <si>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</si>
  <si>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</si>
  <si>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</si>
  <si>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</si>
  <si>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</si>
  <si>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</si>
  <si>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</si>
  <si>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</si>
  <si>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</si>
  <si>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</si>
  <si>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</si>
  <si>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</si>
  <si>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</si>
  <si>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</si>
  <si>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</si>
  <si>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</si>
  <si>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</si>
  <si>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</si>
  <si>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</si>
  <si>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</si>
  <si>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</si>
  <si>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</si>
  <si>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</si>
  <si>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</si>
  <si>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</si>
  <si>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</si>
  <si>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</si>
  <si>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</si>
  <si>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</si>
  <si>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</si>
  <si>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</si>
  <si>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</si>
  <si>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</si>
  <si>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</si>
  <si>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</si>
  <si>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</si>
  <si>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</si>
  <si>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</si>
  <si>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</si>
  <si>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</si>
  <si>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</si>
  <si>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</si>
  <si>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</si>
  <si>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</si>
  <si>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</si>
  <si>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</si>
  <si>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</si>
  <si>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</si>
  <si>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</si>
  <si>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</si>
  <si>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</si>
  <si>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</si>
  <si>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</si>
  <si>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</si>
  <si>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</si>
  <si>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</si>
  <si>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</si>
  <si>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</si>
  <si>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</si>
  <si>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</si>
  <si>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</si>
  <si>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</si>
  <si>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</si>
  <si>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</si>
  <si>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</si>
  <si>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</si>
  <si>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</si>
  <si>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</si>
  <si>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</si>
  <si>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</si>
  <si>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</si>
  <si>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</si>
  <si>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</si>
  <si>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</si>
  <si>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</si>
  <si>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</si>
  <si>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</si>
  <si>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</si>
  <si>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</si>
  <si>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</si>
  <si>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</si>
  <si>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</si>
  <si>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</si>
  <si>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</si>
  <si>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</si>
  <si>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</si>
  <si>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</si>
  <si>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</si>
  <si>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</si>
  <si>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</si>
  <si>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</si>
  <si>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</si>
  <si>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</si>
  <si>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</si>
  <si>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</si>
  <si>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</si>
  <si>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</si>
  <si>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</si>
  <si>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</si>
  <si>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</si>
  <si>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</si>
  <si>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</si>
  <si>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</si>
  <si>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</si>
  <si>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</si>
  <si>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</si>
  <si>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</si>
  <si>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</si>
  <si>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</si>
  <si>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</si>
  <si>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</si>
  <si>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</si>
  <si>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</si>
  <si>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</si>
  <si>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</si>
  <si>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</si>
  <si>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</si>
  <si>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</si>
  <si>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</si>
  <si>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</si>
  <si>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</si>
  <si>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</si>
  <si>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</si>
  <si>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</si>
  <si>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</si>
  <si>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</si>
  <si>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</si>
  <si>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</si>
  <si>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</si>
  <si>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</si>
  <si>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</si>
  <si>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</si>
  <si>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</si>
  <si>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</si>
  <si>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</si>
  <si>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</si>
  <si>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</si>
  <si>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</si>
  <si>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</si>
  <si>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</si>
  <si>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</si>
  <si>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</si>
  <si>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</si>
  <si>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</si>
  <si>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</si>
  <si>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</si>
  <si>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</si>
  <si>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</si>
  <si>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</si>
  <si>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</si>
  <si>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</si>
  <si>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</si>
  <si>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</si>
  <si>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</si>
  <si>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</si>
  <si>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</si>
  <si>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</si>
  <si>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</si>
  <si>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</si>
  <si>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</si>
  <si>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</si>
  <si>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</si>
  <si>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</si>
  <si>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</si>
  <si>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</si>
  <si>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</si>
  <si>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</si>
  <si>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</si>
  <si>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</si>
  <si>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</si>
  <si>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</si>
  <si>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</si>
  <si>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</si>
  <si>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</si>
  <si>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</si>
  <si>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</si>
  <si>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</si>
  <si>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</si>
  <si>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</si>
  <si>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</si>
  <si>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</si>
  <si>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</si>
  <si>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</si>
  <si>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</si>
  <si>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</si>
  <si>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</si>
  <si>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</si>
  <si>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</si>
  <si>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</si>
  <si>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</si>
  <si>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</si>
  <si>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</si>
  <si>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</si>
  <si>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</si>
  <si>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</si>
  <si>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</si>
  <si>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</si>
  <si>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</si>
  <si>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</si>
  <si>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</si>
  <si>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</si>
  <si>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</si>
  <si>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</si>
  <si>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</si>
  <si>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</si>
  <si>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</si>
  <si>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</si>
  <si>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</si>
  <si>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</si>
  <si>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</si>
  <si>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</si>
  <si>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</si>
  <si>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</si>
  <si>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</si>
  <si>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</si>
  <si>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</si>
  <si>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</si>
  <si>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</si>
  <si>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</si>
  <si>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</si>
  <si>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</si>
  <si>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</si>
  <si>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</si>
  <si>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</si>
  <si>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</si>
  <si>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</si>
  <si>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</si>
  <si>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</si>
  <si>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</si>
  <si>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</si>
  <si>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</si>
  <si>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</si>
  <si>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</si>
  <si>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</si>
  <si>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</si>
  <si>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</si>
  <si>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</si>
  <si>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</si>
  <si>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</si>
  <si>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</si>
  <si>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</si>
  <si>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</si>
  <si>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</si>
  <si>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</si>
  <si>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</si>
  <si>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</si>
  <si>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</si>
  <si>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</si>
  <si>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</si>
  <si>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</si>
  <si>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</si>
  <si>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</si>
  <si>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</si>
  <si>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</si>
  <si>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</si>
  <si>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</si>
  <si>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</si>
  <si>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</si>
  <si>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</si>
  <si>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</si>
  <si>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</si>
  <si>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</si>
  <si>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</si>
  <si>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</si>
  <si>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</si>
  <si>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</si>
  <si>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</si>
  <si>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</si>
  <si>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</si>
  <si>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</si>
  <si>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</si>
  <si>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</si>
  <si>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</si>
  <si>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</si>
  <si>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</si>
  <si>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</si>
  <si>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</si>
  <si>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</si>
  <si>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</si>
  <si>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</si>
  <si>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</si>
  <si>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</si>
  <si>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</si>
  <si>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</si>
  <si>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</si>
  <si>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</si>
  <si>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</si>
  <si>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</si>
  <si>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</si>
  <si>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</si>
  <si>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</si>
  <si>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</si>
  <si>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</si>
  <si>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</si>
  <si>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</si>
  <si>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</si>
  <si>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</si>
  <si>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</si>
  <si>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</si>
  <si>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</si>
  <si>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</si>
  <si>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</si>
  <si>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</si>
  <si>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</si>
  <si>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</si>
  <si>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</si>
  <si>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</si>
  <si>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</si>
  <si>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</si>
  <si>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</si>
  <si>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</si>
  <si>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</si>
  <si>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</si>
  <si>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</si>
  <si>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</si>
  <si>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</si>
  <si>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</si>
  <si>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</si>
  <si>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</si>
  <si>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</si>
  <si>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</si>
  <si>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</si>
  <si>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</si>
  <si>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</si>
  <si>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</si>
  <si>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</si>
  <si>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</si>
  <si>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</si>
  <si>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</si>
  <si>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</si>
  <si>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</si>
  <si>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</si>
  <si>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</si>
  <si>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</si>
  <si>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</si>
  <si>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</si>
  <si>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</si>
  <si>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</si>
  <si>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</si>
  <si>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</si>
  <si>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</si>
  <si>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</si>
  <si>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</si>
  <si>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</si>
  <si>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</si>
  <si>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</si>
  <si>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</si>
  <si>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</si>
  <si>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</si>
  <si>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</si>
  <si>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</si>
  <si>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</si>
  <si>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</si>
  <si>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</si>
  <si>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</si>
  <si>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</si>
  <si>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</si>
  <si>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</si>
  <si>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</si>
  <si>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</si>
  <si>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</si>
  <si>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</si>
  <si>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</si>
  <si>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</si>
  <si>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</si>
  <si>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</si>
  <si>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</si>
  <si>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</si>
  <si>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</si>
  <si>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</si>
  <si>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</si>
  <si>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</si>
  <si>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</si>
  <si>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</si>
  <si>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</si>
  <si>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</si>
  <si>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</si>
  <si>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</si>
  <si>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</si>
  <si>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</si>
  <si>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</si>
  <si>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</si>
  <si>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</si>
  <si>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</si>
  <si>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</si>
  <si>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</si>
  <si>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</si>
  <si>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</si>
  <si>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</si>
  <si>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</si>
  <si>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</si>
  <si>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</si>
  <si>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</si>
  <si>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</si>
  <si>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</si>
  <si>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</si>
  <si>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</si>
  <si>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</si>
  <si>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</si>
  <si>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</si>
  <si>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</si>
  <si>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</si>
  <si>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</si>
  <si>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</si>
  <si>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</si>
  <si>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</si>
  <si>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</si>
  <si>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</si>
  <si>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</si>
  <si>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</si>
  <si>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</si>
  <si>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</si>
  <si>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</si>
  <si>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</si>
  <si>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</si>
  <si>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</si>
  <si>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</si>
  <si>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</si>
  <si>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</si>
  <si>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</si>
  <si>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</si>
  <si>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</si>
  <si>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</si>
  <si>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</si>
  <si>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</si>
  <si>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</si>
  <si>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</si>
  <si>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</si>
  <si>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</si>
  <si>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</si>
  <si>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</si>
  <si>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</si>
  <si>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</si>
  <si>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</si>
  <si>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</si>
  <si>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</si>
  <si>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</si>
  <si>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</si>
  <si>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</si>
  <si>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</si>
  <si>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</si>
  <si>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</si>
  <si>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</si>
  <si>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</si>
  <si>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</si>
  <si>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</si>
  <si>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</si>
  <si>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</si>
  <si>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</si>
  <si>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</si>
  <si>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</si>
  <si>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</si>
  <si>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</si>
  <si>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</si>
  <si>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</si>
  <si>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</si>
  <si>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</si>
  <si>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</si>
  <si>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</si>
  <si>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</si>
  <si>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</si>
  <si>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</si>
  <si>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</si>
  <si>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</si>
  <si>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</si>
  <si>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</si>
  <si>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</si>
  <si>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</si>
  <si>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</si>
  <si>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</si>
  <si>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</si>
  <si>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</si>
  <si>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</si>
  <si>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</si>
  <si>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</si>
  <si>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</si>
  <si>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</si>
  <si>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</si>
  <si>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</si>
  <si>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</si>
  <si>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</si>
  <si>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</si>
  <si>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</si>
  <si>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</si>
  <si>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</si>
  <si>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</si>
  <si>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</si>
  <si>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</si>
  <si>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</si>
  <si>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</si>
  <si>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</si>
  <si>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</si>
  <si>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</si>
  <si>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</si>
  <si>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</si>
  <si>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</si>
  <si>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</si>
  <si>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</si>
  <si>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</si>
  <si>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</si>
  <si>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</si>
  <si>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</si>
  <si>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</si>
  <si>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</si>
  <si>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</si>
  <si>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</si>
  <si>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</si>
  <si>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</si>
  <si>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</si>
  <si>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</si>
  <si>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</si>
  <si>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</si>
  <si>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</si>
  <si>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</si>
  <si>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</si>
  <si>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</si>
  <si>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</si>
  <si>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</si>
  <si>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</si>
  <si>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</si>
  <si>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</si>
  <si>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</si>
  <si>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</si>
  <si>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</si>
  <si>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</si>
  <si>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</si>
  <si>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</si>
  <si>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</si>
  <si>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</si>
  <si>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</si>
  <si>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</si>
  <si>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</si>
  <si>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</si>
  <si>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</si>
  <si>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</si>
  <si>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</si>
  <si>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</si>
  <si>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</si>
  <si>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</si>
  <si>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</si>
  <si>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</si>
  <si>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</si>
  <si>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</si>
  <si>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</si>
  <si>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</si>
  <si>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</si>
  <si>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</si>
  <si>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</si>
  <si>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</si>
  <si>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</si>
  <si>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</si>
  <si>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</si>
  <si>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</si>
  <si>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</si>
  <si>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</si>
  <si>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</si>
  <si>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</si>
  <si>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</si>
  <si>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</si>
  <si>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</si>
  <si>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</si>
  <si>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</si>
  <si>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</si>
  <si>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</si>
  <si>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</si>
  <si>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</si>
  <si>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</si>
  <si>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</si>
  <si>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</si>
  <si>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</si>
  <si>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</si>
  <si>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</si>
  <si>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</si>
  <si>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</si>
  <si>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</si>
  <si>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</si>
  <si>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</si>
  <si>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</si>
  <si>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</si>
  <si>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</si>
  <si>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</si>
  <si>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</si>
  <si>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</si>
  <si>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</si>
  <si>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</si>
  <si>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</si>
  <si>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</si>
  <si>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</si>
  <si>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</si>
  <si>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</si>
  <si>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</si>
  <si>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</si>
  <si>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</si>
  <si>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</si>
  <si>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</si>
  <si>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</si>
  <si>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</si>
  <si>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</si>
  <si>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</si>
  <si>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</si>
  <si>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</si>
  <si>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</si>
  <si>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</si>
  <si>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</si>
  <si>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</si>
  <si>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</si>
  <si>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</si>
  <si>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</si>
  <si>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</si>
  <si>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</si>
  <si>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</si>
  <si>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</si>
  <si>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</si>
  <si>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</si>
  <si>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</si>
  <si>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</si>
  <si>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</si>
  <si>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</si>
  <si>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</si>
  <si>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</si>
  <si>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</si>
  <si>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</si>
  <si>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</si>
  <si>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</si>
  <si>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</si>
  <si>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</si>
  <si>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</si>
  <si>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</si>
  <si>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</si>
  <si>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</si>
  <si>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</si>
  <si>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</si>
  <si>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</si>
  <si>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</si>
  <si>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</si>
  <si>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</si>
  <si>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</si>
  <si>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</si>
  <si>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</si>
  <si>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</si>
  <si>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</si>
  <si>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</si>
  <si>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</si>
  <si>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</si>
  <si>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</si>
  <si>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</si>
  <si>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</si>
  <si>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</si>
  <si>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</si>
  <si>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</si>
  <si>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</si>
  <si>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</si>
  <si>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</si>
  <si>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</si>
  <si>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</si>
  <si>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</si>
  <si>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</si>
  <si>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</si>
  <si>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</si>
  <si>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</si>
  <si>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</si>
  <si>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</si>
  <si>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</si>
  <si>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</si>
  <si>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</si>
  <si>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</si>
  <si>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</si>
  <si>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</si>
  <si>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</si>
  <si>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</si>
  <si>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</si>
  <si>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</si>
  <si>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</si>
  <si>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</si>
  <si>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</si>
  <si>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</si>
  <si>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</si>
  <si>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</si>
  <si>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</si>
  <si>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</si>
  <si>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</si>
  <si>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</si>
  <si>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</si>
  <si>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</si>
  <si>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</si>
  <si>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</si>
  <si>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</si>
  <si>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</si>
  <si>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</si>
  <si>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</si>
  <si>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</si>
  <si>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</si>
  <si>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</si>
  <si>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</si>
  <si>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</si>
  <si>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</si>
  <si>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</si>
  <si>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</si>
  <si>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</si>
  <si>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</si>
  <si>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</si>
  <si>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</si>
  <si>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</si>
  <si>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</si>
  <si>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</si>
  <si>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</si>
  <si>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</si>
  <si>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</si>
  <si>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</si>
  <si>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</si>
  <si>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</si>
  <si>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</si>
  <si>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</si>
  <si>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</si>
  <si>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</si>
  <si>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</si>
  <si>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</si>
  <si>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</si>
  <si>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</si>
  <si>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</si>
  <si>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</si>
  <si>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</si>
  <si>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</si>
  <si>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</si>
  <si>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</si>
  <si>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</si>
  <si>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</si>
  <si>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</si>
  <si>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</si>
  <si>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</si>
  <si>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</si>
  <si>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</si>
  <si>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</si>
  <si>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</si>
  <si>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</si>
  <si>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</si>
  <si>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</si>
  <si>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</si>
  <si>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</si>
  <si>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</si>
  <si>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</si>
  <si>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</si>
  <si>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</si>
  <si>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</si>
  <si>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</si>
  <si>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</si>
  <si>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</si>
  <si>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</si>
  <si>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</si>
  <si>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</si>
  <si>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</si>
  <si>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</si>
  <si>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</si>
  <si>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</si>
  <si>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</si>
  <si>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</si>
  <si>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</si>
  <si>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</si>
  <si>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</si>
  <si>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</si>
  <si>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</si>
  <si>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</si>
  <si>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</si>
  <si>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</si>
  <si>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</si>
  <si>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</si>
  <si>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</si>
  <si>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</si>
  <si>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</si>
  <si>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</si>
  <si>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</si>
  <si>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</si>
  <si>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</si>
  <si>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</si>
  <si>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</si>
  <si>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</si>
  <si>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</si>
  <si>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</si>
  <si>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</si>
  <si>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</si>
  <si>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</si>
  <si>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</si>
  <si>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</si>
  <si>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</si>
  <si>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</si>
  <si>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</si>
  <si>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</si>
  <si>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</si>
  <si>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</si>
  <si>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</si>
  <si>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</si>
  <si>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</si>
  <si>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</si>
  <si>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</si>
  <si>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</si>
  <si>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</si>
  <si>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</si>
  <si>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</si>
  <si>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</si>
  <si>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</si>
  <si>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</si>
  <si>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</si>
  <si>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</si>
  <si>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</si>
  <si>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</si>
  <si>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</si>
  <si>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</si>
  <si>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</si>
  <si>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</si>
  <si>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</si>
  <si>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</si>
  <si>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</si>
  <si>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</si>
  <si>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</si>
  <si>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</si>
  <si>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</si>
  <si>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</si>
  <si>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</si>
  <si>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</si>
  <si>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</si>
  <si>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</si>
  <si>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</si>
  <si>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</si>
  <si>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</si>
  <si>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</si>
  <si>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</si>
  <si>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</si>
  <si>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</si>
  <si>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</si>
  <si>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</si>
  <si>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</si>
  <si>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</si>
  <si>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</si>
  <si>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</si>
  <si>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</si>
  <si>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</si>
  <si>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</si>
  <si>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</si>
  <si>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</si>
  <si>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</si>
  <si>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</si>
  <si>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</si>
  <si>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</si>
  <si>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</si>
  <si>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</si>
  <si>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</si>
  <si>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</si>
  <si>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</si>
  <si>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</si>
  <si>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</si>
  <si>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</si>
  <si>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</si>
  <si>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</si>
  <si>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</si>
  <si>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</si>
  <si>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</si>
  <si>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</si>
  <si>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</si>
  <si>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</si>
  <si>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</si>
  <si>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</si>
  <si>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</si>
  <si>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</si>
  <si>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</si>
  <si>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</si>
  <si>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</si>
  <si>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</si>
  <si>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</si>
  <si>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</si>
  <si>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</si>
  <si>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</si>
  <si>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</si>
  <si>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</si>
  <si>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</si>
  <si>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</si>
  <si>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</si>
  <si>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</si>
  <si>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</si>
  <si>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</si>
  <si>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</si>
  <si>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</si>
  <si>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</si>
  <si>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</si>
  <si>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</si>
  <si>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</si>
  <si>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</si>
  <si>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</si>
  <si>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</si>
  <si>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</si>
  <si>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</si>
  <si>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</si>
  <si>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</si>
  <si>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</si>
  <si>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</si>
  <si>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</si>
  <si>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</si>
  <si>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</si>
  <si>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</si>
  <si>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</si>
  <si>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</si>
  <si>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</si>
  <si>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</si>
  <si>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</si>
  <si>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</si>
  <si>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</si>
  <si>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</si>
  <si>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</si>
  <si>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</si>
  <si>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</si>
  <si>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</si>
  <si>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</si>
  <si>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</si>
  <si>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</si>
  <si>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</si>
  <si>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</si>
  <si>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</si>
  <si>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</si>
  <si>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</si>
  <si>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</si>
  <si>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</si>
  <si>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</si>
  <si>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</si>
  <si>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</si>
  <si>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</si>
  <si>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</si>
  <si>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</si>
  <si>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</si>
  <si>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</si>
  <si>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</si>
  <si>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</si>
  <si>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</si>
  <si>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</si>
  <si>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</si>
  <si>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</si>
  <si>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</si>
  <si>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</si>
  <si>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</si>
  <si>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</si>
  <si>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</si>
  <si>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</si>
  <si>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</si>
  <si>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</si>
  <si>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</si>
  <si>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</si>
  <si>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</si>
  <si>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</si>
  <si>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</si>
  <si>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</si>
  <si>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</si>
  <si>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</si>
  <si>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</si>
  <si>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</si>
  <si>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</si>
  <si>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</si>
  <si>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</si>
  <si>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</si>
  <si>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</si>
  <si>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</si>
  <si>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</si>
  <si>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</si>
  <si>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</si>
  <si>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</si>
  <si>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</si>
  <si>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</si>
  <si>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</si>
  <si>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</si>
  <si>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</si>
  <si>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</si>
  <si>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</si>
  <si>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</si>
  <si>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</si>
  <si>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</si>
  <si>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</si>
  <si>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</si>
  <si>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</si>
  <si>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</si>
  <si>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</si>
  <si>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</si>
  <si>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</si>
  <si>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</si>
  <si>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</si>
  <si>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</si>
  <si>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</si>
  <si>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</si>
  <si>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</si>
  <si>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</si>
  <si>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</si>
  <si>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</si>
  <si>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</si>
  <si>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</si>
  <si>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</si>
  <si>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</si>
  <si>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</si>
  <si>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</si>
  <si>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</si>
  <si>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</si>
  <si>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</si>
  <si>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</si>
  <si>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</si>
  <si>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</si>
  <si>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</si>
  <si>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</si>
  <si>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</si>
  <si>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</si>
  <si>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</si>
  <si>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</si>
  <si>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</si>
  <si>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</si>
  <si>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</si>
  <si>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</si>
  <si>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</si>
  <si>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</si>
  <si>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</si>
  <si>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</si>
  <si>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</si>
  <si>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</si>
  <si>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</si>
  <si>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</si>
  <si>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</si>
  <si>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</si>
  <si>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</si>
  <si>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</si>
  <si>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</si>
  <si>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</si>
  <si>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</si>
  <si>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</si>
  <si>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</si>
  <si>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</si>
  <si>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</si>
  <si>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</si>
  <si>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</si>
  <si>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</si>
  <si>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</si>
  <si>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</si>
  <si>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</si>
  <si>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</si>
  <si>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</si>
  <si>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</si>
  <si>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</si>
  <si>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</si>
  <si>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</si>
  <si>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</si>
  <si>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</si>
  <si>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</si>
  <si>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</si>
  <si>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</si>
  <si>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</si>
  <si>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</si>
  <si>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</si>
  <si>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</si>
  <si>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</si>
  <si>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</si>
  <si>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</si>
  <si>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</si>
  <si>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</si>
  <si>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</si>
  <si>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</si>
  <si>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</si>
  <si>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</si>
  <si>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</si>
  <si>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</si>
  <si>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</si>
  <si>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</si>
  <si>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</si>
  <si>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</si>
  <si>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</si>
  <si>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</si>
  <si>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</si>
  <si>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</si>
  <si>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</si>
  <si>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</si>
  <si>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</si>
  <si>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</si>
  <si>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</si>
  <si>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</si>
  <si>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</si>
  <si>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</si>
  <si>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</si>
  <si>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</si>
  <si>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</si>
  <si>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</si>
  <si>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</si>
  <si>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</si>
  <si>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</si>
  <si>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</si>
  <si>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</si>
  <si>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</si>
  <si>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</si>
  <si>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</si>
  <si>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</si>
  <si>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</si>
  <si>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</si>
  <si>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</si>
  <si>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</si>
  <si>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</si>
  <si>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</si>
  <si>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</si>
  <si>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</si>
  <si>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</si>
  <si>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</si>
  <si>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</si>
  <si>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</si>
  <si>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</si>
  <si>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</si>
  <si>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</si>
  <si>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</si>
  <si>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</si>
  <si>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</si>
  <si>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</si>
  <si>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</si>
  <si>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</si>
  <si>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</si>
  <si>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</si>
  <si>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</si>
  <si>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</si>
  <si>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</si>
  <si>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</si>
  <si>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</si>
  <si>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</si>
  <si>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</si>
  <si>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</si>
  <si>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</si>
  <si>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</si>
  <si>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</si>
  <si>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</si>
  <si>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</si>
  <si>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</si>
  <si>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</si>
  <si>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</si>
  <si>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</si>
  <si>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</si>
  <si>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</si>
  <si>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</si>
  <si>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</si>
  <si>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</si>
  <si>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</si>
  <si>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</si>
  <si>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</si>
  <si>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</si>
  <si>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</si>
  <si>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</si>
  <si>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</si>
  <si>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</si>
  <si>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</si>
  <si>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</si>
  <si>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</si>
  <si>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</si>
  <si>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</si>
  <si>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</si>
  <si>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</si>
  <si>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</si>
  <si>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</si>
  <si>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</si>
  <si>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</si>
  <si>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</si>
  <si>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</si>
  <si>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</si>
  <si>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</si>
  <si>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</si>
  <si>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</si>
  <si>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</si>
  <si>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</si>
  <si>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</si>
  <si>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</si>
  <si>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</si>
  <si>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</si>
  <si>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</si>
  <si>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</si>
  <si>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</si>
  <si>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</si>
  <si>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</si>
  <si>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</si>
  <si>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</si>
  <si>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</si>
  <si>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</si>
  <si>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</si>
  <si>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</si>
  <si>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</si>
  <si>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</si>
  <si>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</si>
  <si>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</si>
  <si>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</si>
  <si>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</si>
  <si>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</si>
  <si>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</si>
  <si>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</si>
  <si>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</si>
  <si>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</si>
  <si>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</si>
  <si>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</si>
  <si>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</si>
  <si>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</si>
  <si>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</si>
  <si>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</si>
  <si>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</si>
  <si>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</si>
  <si>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</si>
  <si>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</si>
  <si>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</si>
  <si>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</si>
  <si>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</si>
  <si>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</si>
  <si>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</si>
  <si>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</si>
  <si>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</si>
  <si>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</si>
  <si>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</si>
  <si>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</si>
  <si>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</si>
  <si>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</si>
  <si>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</si>
  <si>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</si>
  <si>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</si>
  <si>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</si>
  <si>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</si>
  <si>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</si>
  <si>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</si>
  <si>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</si>
  <si>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</si>
  <si>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</si>
  <si>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</si>
  <si>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</si>
  <si>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</si>
  <si>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</si>
  <si>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</si>
  <si>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</si>
  <si>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</si>
  <si>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</si>
  <si>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</si>
  <si>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</si>
  <si>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</si>
  <si>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</si>
  <si>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</si>
  <si>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</si>
  <si>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</si>
  <si>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</si>
  <si>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</si>
  <si>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</si>
  <si>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</si>
  <si>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</si>
  <si>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</si>
  <si>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</si>
  <si>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</si>
  <si>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</si>
  <si>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</si>
  <si>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</si>
  <si>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</si>
  <si>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</si>
  <si>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</si>
  <si>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</si>
  <si>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</si>
  <si>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</si>
  <si>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</si>
  <si>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</si>
  <si>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</si>
  <si>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</si>
  <si>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</si>
  <si>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</si>
  <si>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</si>
  <si>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</si>
  <si>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</si>
  <si>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</si>
  <si>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</si>
  <si>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</si>
  <si>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</si>
  <si>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</si>
  <si>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</si>
  <si>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</si>
  <si>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</si>
  <si>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</si>
  <si>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</si>
  <si>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</si>
  <si>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</si>
  <si>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</si>
  <si>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</si>
  <si>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</si>
  <si>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</si>
  <si>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</si>
  <si>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</si>
  <si>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</si>
  <si>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</si>
  <si>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</si>
  <si>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</si>
  <si>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</si>
  <si>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</si>
  <si>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</si>
  <si>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</si>
  <si>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</si>
  <si>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</si>
  <si>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</si>
  <si>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</si>
  <si>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</si>
  <si>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</si>
  <si>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</si>
  <si>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</si>
  <si>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</si>
  <si>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</si>
  <si>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</si>
  <si>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</si>
  <si>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</si>
  <si>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</si>
  <si>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</si>
  <si>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</si>
  <si>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</si>
  <si>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</si>
  <si>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</si>
  <si>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</si>
  <si>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</si>
  <si>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</si>
  <si>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</si>
  <si>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</si>
  <si>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</si>
  <si>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</si>
  <si>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</si>
  <si>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</si>
  <si>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</si>
  <si>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</si>
  <si>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</si>
  <si>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</si>
  <si>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</si>
  <si>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</si>
  <si>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</si>
  <si>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</si>
  <si>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</si>
  <si>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</si>
  <si>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</si>
  <si>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</si>
  <si>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</si>
  <si>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</si>
  <si>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</si>
  <si>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</si>
  <si>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</si>
  <si>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</si>
  <si>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</si>
  <si>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</si>
  <si>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</si>
  <si>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</si>
  <si>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</si>
  <si>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</si>
  <si>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</si>
  <si>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</si>
  <si>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</si>
  <si>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</si>
  <si>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</si>
  <si>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</si>
  <si>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</si>
  <si>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</si>
  <si>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</si>
  <si>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</si>
  <si>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</si>
  <si>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</si>
  <si>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</si>
  <si>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</si>
  <si>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</si>
  <si>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</si>
  <si>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</si>
  <si>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</si>
  <si>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</si>
  <si>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</si>
  <si>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</si>
  <si>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</si>
  <si>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</si>
  <si>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</si>
  <si>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</si>
  <si>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</si>
  <si>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</si>
  <si>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</si>
  <si>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</si>
  <si>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</si>
  <si>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</si>
  <si>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</si>
  <si>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</si>
  <si>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</si>
  <si>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</si>
  <si>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</si>
  <si>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</si>
  <si>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</si>
  <si>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</si>
  <si>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</si>
  <si>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</si>
  <si>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</si>
  <si>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</si>
  <si>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</si>
  <si>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</si>
  <si>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</si>
  <si>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</si>
  <si>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</si>
  <si>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</si>
  <si>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</si>
  <si>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</si>
  <si>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</si>
  <si>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</si>
  <si>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</si>
  <si>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</si>
  <si>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</si>
  <si>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</si>
  <si>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</si>
  <si>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</si>
  <si>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</si>
  <si>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</si>
  <si>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</si>
  <si>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</si>
  <si>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</si>
  <si>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</si>
  <si>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</si>
  <si>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</si>
  <si>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</si>
  <si>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</si>
  <si>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</si>
  <si>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</si>
  <si>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</si>
  <si>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</si>
  <si>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</si>
  <si>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</si>
  <si>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</si>
  <si>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</si>
  <si>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</si>
  <si>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</si>
  <si>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</si>
  <si>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</si>
  <si>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</si>
  <si>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</si>
  <si>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</si>
  <si>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</si>
  <si>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</si>
  <si>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</si>
  <si>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</si>
  <si>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</si>
  <si>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</si>
  <si>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</si>
  <si>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</si>
  <si>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</si>
  <si>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</si>
  <si>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</si>
  <si>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</si>
  <si>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</si>
  <si>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</si>
  <si>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</si>
  <si>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</si>
  <si>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</si>
  <si>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</si>
  <si>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</si>
  <si>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</si>
  <si>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</si>
  <si>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</si>
  <si>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</si>
  <si>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</si>
  <si>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</si>
  <si>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</si>
  <si>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</si>
  <si>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</si>
  <si>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</si>
  <si>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</si>
  <si>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</si>
  <si>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</si>
  <si>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</si>
  <si>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</si>
  <si>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</si>
  <si>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</si>
  <si>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</si>
  <si>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</si>
  <si>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</si>
  <si>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</si>
  <si>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</si>
  <si>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</si>
  <si>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</si>
  <si>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</si>
  <si>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</si>
  <si>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</si>
  <si>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</si>
  <si>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</si>
  <si>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</si>
  <si>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</si>
  <si>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</si>
  <si>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</si>
  <si>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</si>
  <si>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</si>
  <si>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</si>
  <si>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</si>
  <si>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</si>
  <si>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</si>
  <si>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</si>
  <si>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</si>
  <si>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</si>
  <si>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</si>
  <si>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</si>
  <si>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</si>
  <si>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</si>
  <si>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</si>
  <si>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</si>
  <si>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</si>
  <si>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</si>
  <si>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</si>
  <si>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</si>
  <si>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</si>
  <si>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</si>
  <si>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</si>
  <si>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</si>
  <si>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</si>
  <si>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</si>
  <si>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</si>
  <si>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</si>
  <si>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</si>
  <si>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</si>
  <si>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</si>
  <si>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</si>
  <si>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</si>
  <si>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</si>
  <si>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</si>
  <si>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</si>
  <si>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</si>
  <si>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</si>
  <si>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</si>
  <si>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</si>
  <si>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</si>
  <si>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</si>
  <si>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</si>
  <si>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</si>
  <si>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</si>
  <si>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</si>
  <si>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</si>
  <si>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</si>
  <si>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</si>
  <si>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</si>
  <si>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</si>
  <si>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</si>
  <si>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</si>
  <si>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</si>
  <si>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</si>
  <si>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</si>
  <si>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</si>
  <si>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</si>
  <si>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</si>
  <si>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</si>
  <si>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</si>
  <si>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</si>
  <si>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</si>
  <si>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</si>
  <si>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</si>
  <si>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</si>
  <si>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</si>
  <si>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</si>
  <si>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</si>
  <si>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</si>
  <si>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</si>
  <si>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</si>
  <si>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</si>
  <si>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</si>
  <si>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</si>
  <si>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</si>
  <si>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</si>
  <si>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</si>
  <si>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</si>
  <si>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</si>
  <si>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</si>
  <si>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</si>
  <si>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</si>
  <si>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</si>
  <si>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</si>
  <si>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</si>
  <si>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</si>
  <si>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</si>
  <si>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</si>
  <si>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</si>
  <si>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</si>
  <si>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</si>
  <si>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</si>
  <si>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</si>
  <si>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</si>
  <si>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</si>
  <si>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</si>
  <si>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</si>
  <si>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</si>
  <si>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</si>
  <si>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</si>
  <si>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</si>
  <si>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</si>
  <si>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</si>
  <si>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</si>
  <si>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</si>
  <si>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</si>
  <si>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</si>
  <si>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</si>
  <si>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</si>
  <si>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</si>
  <si>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</si>
  <si>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</si>
  <si>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</si>
  <si>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</si>
  <si>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</si>
  <si>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</si>
  <si>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</si>
  <si>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</si>
  <si>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</si>
  <si>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</si>
  <si>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</si>
  <si>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</si>
  <si>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</si>
  <si>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</si>
  <si>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</si>
  <si>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</si>
  <si>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</si>
  <si>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</si>
  <si>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</si>
  <si>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</si>
  <si>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</si>
  <si>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</si>
  <si>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</si>
  <si>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</si>
  <si>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</si>
  <si>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</si>
  <si>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</si>
  <si>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</si>
  <si>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</si>
  <si>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</si>
  <si>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</si>
  <si>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</si>
  <si>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</si>
  <si>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</si>
  <si>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</si>
  <si>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</si>
  <si>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</si>
  <si>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</si>
  <si>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</si>
  <si>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</si>
  <si>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</si>
  <si>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</si>
  <si>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</si>
  <si>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</si>
  <si>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</si>
  <si>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</si>
  <si>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</si>
  <si>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</si>
  <si>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</si>
  <si>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</si>
  <si>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</si>
  <si>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</si>
  <si>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</si>
  <si>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</si>
  <si>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</si>
  <si>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</si>
  <si>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</si>
  <si>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</si>
  <si>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</si>
  <si>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</si>
  <si>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</si>
  <si>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</si>
  <si>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</si>
  <si>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</si>
  <si>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</si>
  <si>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</si>
  <si>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</si>
  <si>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</si>
  <si>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</si>
  <si>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</si>
  <si>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</si>
  <si>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</si>
  <si>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</si>
  <si>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</si>
  <si>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</si>
  <si>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</si>
  <si>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</si>
  <si>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</si>
  <si>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</si>
  <si>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</si>
  <si>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</si>
  <si>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</si>
  <si>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</si>
  <si>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</si>
  <si>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</si>
  <si>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</si>
  <si>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</si>
  <si>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</si>
  <si>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</si>
  <si>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</si>
  <si>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</si>
  <si>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</si>
  <si>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</si>
  <si>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</si>
  <si>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</si>
  <si>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</si>
  <si>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</si>
  <si>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</si>
  <si>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</si>
  <si>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</si>
  <si>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</si>
  <si>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</si>
  <si>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</si>
  <si>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</si>
  <si>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</si>
  <si>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</si>
  <si>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</si>
  <si>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</si>
  <si>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</si>
  <si>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</si>
  <si>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</si>
  <si>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</si>
  <si>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</si>
  <si>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</si>
  <si>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</si>
  <si>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</si>
  <si>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</si>
  <si>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</si>
  <si>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</si>
  <si>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</si>
  <si>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</si>
  <si>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</si>
  <si>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</si>
  <si>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</si>
  <si>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</si>
  <si>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</si>
  <si>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</si>
  <si>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</si>
  <si>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</si>
  <si>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</si>
  <si>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</si>
  <si>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</si>
  <si>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</si>
  <si>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</si>
  <si>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</si>
  <si>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</si>
  <si>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</si>
  <si>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</si>
  <si>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</si>
  <si>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</si>
  <si>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</si>
  <si>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</si>
  <si>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</si>
  <si>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</si>
  <si>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</si>
  <si>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</si>
  <si>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</si>
  <si>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</si>
  <si>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</si>
  <si>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</si>
  <si>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</si>
  <si>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</si>
  <si>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</si>
  <si>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</si>
  <si>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</si>
  <si>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</si>
  <si>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</si>
  <si>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</si>
  <si>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</si>
  <si>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</si>
  <si>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</si>
  <si>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</si>
  <si>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</si>
  <si>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</si>
  <si>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</si>
  <si>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</si>
  <si>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</si>
  <si>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</si>
  <si>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</si>
  <si>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</si>
  <si>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</si>
  <si>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</si>
  <si>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</si>
  <si>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</si>
  <si>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</si>
  <si>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</si>
  <si>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</si>
  <si>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</si>
  <si>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</si>
  <si>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</si>
  <si>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</si>
  <si>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</si>
  <si>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</si>
  <si>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</si>
  <si>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</si>
  <si>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</si>
  <si>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</si>
  <si>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</si>
  <si>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</si>
  <si>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</si>
  <si>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</si>
  <si>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</si>
  <si>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</si>
  <si>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</si>
  <si>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</si>
  <si>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</si>
  <si>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</si>
  <si>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</si>
  <si>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</si>
  <si>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</si>
  <si>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</si>
  <si>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</si>
  <si>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</si>
  <si>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</si>
  <si>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</si>
  <si>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</si>
  <si>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</si>
  <si>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</si>
  <si>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</si>
  <si>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</si>
  <si>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</si>
  <si>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</si>
  <si>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</si>
  <si>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</si>
  <si>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</si>
  <si>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</si>
  <si>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</si>
  <si>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</si>
  <si>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</si>
  <si>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</si>
  <si>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</si>
  <si>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</si>
  <si>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</si>
  <si>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</si>
  <si>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</si>
  <si>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</si>
  <si>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</si>
  <si>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</si>
  <si>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</si>
  <si>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</si>
  <si>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</si>
  <si>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</si>
  <si>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</si>
  <si>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</si>
  <si>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</si>
  <si>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</si>
  <si>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</si>
  <si>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</si>
  <si>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</si>
  <si>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</si>
  <si>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</si>
  <si>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</si>
  <si>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</si>
  <si>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</si>
  <si>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</si>
  <si>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</si>
  <si>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</si>
  <si>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</si>
  <si>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</si>
  <si>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</si>
  <si>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</si>
  <si>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</si>
  <si>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</si>
  <si>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</si>
  <si>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</si>
  <si>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</si>
  <si>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</si>
  <si>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</si>
  <si>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</si>
  <si>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</si>
  <si>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</si>
  <si>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</si>
  <si>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</si>
  <si>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</si>
  <si>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</si>
  <si>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</si>
  <si>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</si>
  <si>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</si>
  <si>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</si>
  <si>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</si>
  <si>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</si>
  <si>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</si>
  <si>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</si>
  <si>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</si>
  <si>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</si>
  <si>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</si>
  <si>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</si>
  <si>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</si>
  <si>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</si>
  <si>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</si>
  <si>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</si>
  <si>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</si>
  <si>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</si>
  <si>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</si>
  <si>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</si>
  <si>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</si>
  <si>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</si>
  <si>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</si>
  <si>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</si>
  <si>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</si>
  <si>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</si>
  <si>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</si>
  <si>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</si>
  <si>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</si>
  <si>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</si>
  <si>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</si>
  <si>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</si>
  <si>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</si>
  <si>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</si>
  <si>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</si>
  <si>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</si>
  <si>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</si>
  <si>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</si>
  <si>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</si>
  <si>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</si>
  <si>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</si>
  <si>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</si>
  <si>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</si>
  <si>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</si>
  <si>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</si>
  <si>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</si>
  <si>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</si>
  <si>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</si>
  <si>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</si>
  <si>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</si>
  <si>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</si>
  <si>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</si>
  <si>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</si>
  <si>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</si>
  <si>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</si>
  <si>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</si>
  <si>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</si>
  <si>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</si>
  <si>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</si>
  <si>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</si>
  <si>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</si>
  <si>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</si>
  <si>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</si>
  <si>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</si>
  <si>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</si>
  <si>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</si>
  <si>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</si>
  <si>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</si>
  <si>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</si>
  <si>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</si>
  <si>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</si>
  <si>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</si>
  <si>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</si>
  <si>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</si>
  <si>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</si>
  <si>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</si>
  <si>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</si>
  <si>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</si>
  <si>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</si>
  <si>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</si>
  <si>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</si>
  <si>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</si>
  <si>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</si>
  <si>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</si>
  <si>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</si>
  <si>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</si>
  <si>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</si>
  <si>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</si>
  <si>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</si>
  <si>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</si>
  <si>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</si>
  <si>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</si>
  <si>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</si>
  <si>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</si>
  <si>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</si>
  <si>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</si>
  <si>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</si>
  <si>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</si>
  <si>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</si>
  <si>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</si>
  <si>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</si>
  <si>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</si>
  <si>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</si>
  <si>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</si>
  <si>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</si>
  <si>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</si>
  <si>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</si>
  <si>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</si>
  <si>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</si>
  <si>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</si>
  <si>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</si>
  <si>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</si>
  <si>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</si>
  <si>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</si>
  <si>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</si>
  <si>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</si>
  <si>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</si>
  <si>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</si>
  <si>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</si>
  <si>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</si>
  <si>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</si>
  <si>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</si>
  <si>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</si>
  <si>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</si>
  <si>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</si>
  <si>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</si>
  <si>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</si>
  <si>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</si>
  <si>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</si>
  <si>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</si>
  <si>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</si>
  <si>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</si>
  <si>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</si>
  <si>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</si>
  <si>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</si>
  <si>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</si>
  <si>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</si>
  <si>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</si>
  <si>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</si>
  <si>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</si>
  <si>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</si>
  <si>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</si>
  <si>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</si>
  <si>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</si>
  <si>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</si>
  <si>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</si>
  <si>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</si>
  <si>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</si>
  <si>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</si>
  <si>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</si>
  <si>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</si>
  <si>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</si>
  <si>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</si>
  <si>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</si>
  <si>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</si>
  <si>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</si>
  <si>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</si>
  <si>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</si>
  <si>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</si>
  <si>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</si>
  <si>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</si>
  <si>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</si>
  <si>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</si>
  <si>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</si>
  <si>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</si>
  <si>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</si>
  <si>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</si>
  <si>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</si>
  <si>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</si>
  <si>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</si>
  <si>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</si>
  <si>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</si>
  <si>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</si>
  <si>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</si>
  <si>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</si>
  <si>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</si>
  <si>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</si>
  <si>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</si>
  <si>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</si>
  <si>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</si>
  <si>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</si>
  <si>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</si>
  <si>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</si>
  <si>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</si>
  <si>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</si>
  <si>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</si>
  <si>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</si>
  <si>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</si>
  <si>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</si>
  <si>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</si>
  <si>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</si>
  <si>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</si>
  <si>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</si>
  <si>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</si>
  <si>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</si>
  <si>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</si>
  <si>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</si>
  <si>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</si>
  <si>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</si>
  <si>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</si>
  <si>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</si>
  <si>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</si>
  <si>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</si>
  <si>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</si>
  <si>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</si>
  <si>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</si>
  <si>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</si>
  <si>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</si>
  <si>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</si>
  <si>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</si>
  <si>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</si>
  <si>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</si>
  <si>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</si>
  <si>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</si>
  <si>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</si>
  <si>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</si>
  <si>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</si>
  <si>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</si>
  <si>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</si>
  <si>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</si>
  <si>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</si>
  <si>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</si>
  <si>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</si>
  <si>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</si>
  <si>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</si>
  <si>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</si>
  <si>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</si>
  <si>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</si>
  <si>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</si>
  <si>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</si>
  <si>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</si>
  <si>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</si>
  <si>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</si>
  <si>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</si>
  <si>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</si>
  <si>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</si>
  <si>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</si>
  <si>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</si>
  <si>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</si>
  <si>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</si>
  <si>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</si>
  <si>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</si>
  <si>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</si>
  <si>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</si>
  <si>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</si>
  <si>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</si>
  <si>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</si>
  <si>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</si>
  <si>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</si>
  <si>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</si>
  <si>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</si>
  <si>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</si>
  <si>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</si>
  <si>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</si>
  <si>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</si>
  <si>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</si>
  <si>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</si>
  <si>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</si>
  <si>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</si>
  <si>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</si>
  <si>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</si>
  <si>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</si>
  <si>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</si>
  <si>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</si>
  <si>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</si>
  <si>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</si>
  <si>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</si>
  <si>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</si>
  <si>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</si>
  <si>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</si>
  <si>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</si>
  <si>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</si>
  <si>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</si>
  <si>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</si>
  <si>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</si>
  <si>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</si>
  <si>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</si>
  <si>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</si>
  <si>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</si>
  <si>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</si>
  <si>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</si>
  <si>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</si>
  <si>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</si>
  <si>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</si>
  <si>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</si>
  <si>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</si>
  <si>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</si>
  <si>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</si>
  <si>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</si>
  <si>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</si>
  <si>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</si>
  <si>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</si>
  <si>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</si>
  <si>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</si>
  <si>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</si>
  <si>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</si>
  <si>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</si>
  <si>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</si>
  <si>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</si>
  <si>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</si>
  <si>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</si>
  <si>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</si>
  <si>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</si>
  <si>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</si>
  <si>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</si>
  <si>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</si>
  <si>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</si>
  <si>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</si>
  <si>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</si>
  <si>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</si>
  <si>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</si>
  <si>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</si>
  <si>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</si>
  <si>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</si>
  <si>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</si>
  <si>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</si>
  <si>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</si>
  <si>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</si>
  <si>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</si>
  <si>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</si>
  <si>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</si>
  <si>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</si>
  <si>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</si>
  <si>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</si>
  <si>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</si>
  <si>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</si>
  <si>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</si>
  <si>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</si>
  <si>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</si>
  <si>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</si>
  <si>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</si>
  <si>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</si>
  <si>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</si>
  <si>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</si>
  <si>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</si>
  <si>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</si>
  <si>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</si>
  <si>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</si>
  <si>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</si>
  <si>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</si>
  <si>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</si>
  <si>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</si>
  <si>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</si>
  <si>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</si>
  <si>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</si>
  <si>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</si>
  <si>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</si>
  <si>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</si>
  <si>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</si>
  <si>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</si>
  <si>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</si>
  <si>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</si>
  <si>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</si>
  <si>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</si>
  <si>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</si>
  <si>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</si>
  <si>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</si>
  <si>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</si>
  <si>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</si>
  <si>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</si>
  <si>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</si>
  <si>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</si>
  <si>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</si>
  <si>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</si>
  <si>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</si>
  <si>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</si>
  <si>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</si>
  <si>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</si>
  <si>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</si>
  <si>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</si>
  <si>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</si>
  <si>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</si>
  <si>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</si>
  <si>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</si>
  <si>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</si>
  <si>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</si>
  <si>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</si>
  <si>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</si>
  <si>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</si>
  <si>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</si>
  <si>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</si>
  <si>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</si>
  <si>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</si>
  <si>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</si>
  <si>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</si>
  <si>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</si>
  <si>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</si>
  <si>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</si>
  <si>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</si>
  <si>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</si>
  <si>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</si>
  <si>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</si>
  <si>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</si>
  <si>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</si>
  <si>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</si>
  <si>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</si>
  <si>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</si>
  <si>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</si>
  <si>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</si>
  <si>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</si>
  <si>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</si>
  <si>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</si>
  <si>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</si>
  <si>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</si>
  <si>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</si>
  <si>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</si>
  <si>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</si>
  <si>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</si>
  <si>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</si>
  <si>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</si>
  <si>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</si>
  <si>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</si>
  <si>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</si>
  <si>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</si>
  <si>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</si>
  <si>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</si>
  <si>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</si>
  <si>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</si>
  <si>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</si>
  <si>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</si>
  <si>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</si>
  <si>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</si>
  <si>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</si>
  <si>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</si>
  <si>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</si>
  <si>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</si>
  <si>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</si>
  <si>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</si>
  <si>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</si>
  <si>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</si>
  <si>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</si>
  <si>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</si>
  <si>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</si>
  <si>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</si>
  <si>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</si>
  <si>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</si>
  <si>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</si>
  <si>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</si>
  <si>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</si>
  <si>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</si>
  <si>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</si>
  <si>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</si>
  <si>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</si>
  <si>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</si>
  <si>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</si>
  <si>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</si>
  <si>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</si>
  <si>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</si>
  <si>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</si>
  <si>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</si>
  <si>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</si>
  <si>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</si>
  <si>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</si>
  <si>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</si>
  <si>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</si>
  <si>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</si>
  <si>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</si>
  <si>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</si>
  <si>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</si>
  <si>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</si>
  <si>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</si>
  <si>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</si>
  <si>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</si>
  <si>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</si>
  <si>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</si>
  <si>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</si>
  <si>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</si>
  <si>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</si>
  <si>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</si>
  <si>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</si>
  <si>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</si>
  <si>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</si>
  <si>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</si>
  <si>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</si>
  <si>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</si>
  <si>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</si>
  <si>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</si>
  <si>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</si>
  <si>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</si>
  <si>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</si>
  <si>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</si>
  <si>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</si>
  <si>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</si>
  <si>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</si>
  <si>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</si>
  <si>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</si>
  <si>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</si>
  <si>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</si>
  <si>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</si>
  <si>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</si>
  <si>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</si>
  <si>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</si>
  <si>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</si>
  <si>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</si>
  <si>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</si>
  <si>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</si>
  <si>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</si>
  <si>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</si>
  <si>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</si>
  <si>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</si>
  <si>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</si>
  <si>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</si>
  <si>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</si>
  <si>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</si>
  <si>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</si>
  <si>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</si>
  <si>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</si>
  <si>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</si>
  <si>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</si>
  <si>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</si>
  <si>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</si>
  <si>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</si>
  <si>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</si>
  <si>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</si>
  <si>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</si>
  <si>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</si>
  <si>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</si>
  <si>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</si>
  <si>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</si>
  <si>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</si>
  <si>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</si>
  <si>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</si>
  <si>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</si>
  <si>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</si>
  <si>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</si>
  <si>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</si>
  <si>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</si>
  <si>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</si>
  <si>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</si>
  <si>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</si>
  <si>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</si>
  <si>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</si>
  <si>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</si>
  <si>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</si>
  <si>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</si>
  <si>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</si>
  <si>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</si>
  <si>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</si>
  <si>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</si>
  <si>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</si>
  <si>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</si>
  <si>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</si>
  <si>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</si>
  <si>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</si>
  <si>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</si>
  <si>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</si>
  <si>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</si>
  <si>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</si>
  <si>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</si>
  <si>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</si>
  <si>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</si>
  <si>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</si>
  <si>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</si>
  <si>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</si>
  <si>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</si>
  <si>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</si>
  <si>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</si>
  <si>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</si>
  <si>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</si>
  <si>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</si>
  <si>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</si>
  <si>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</si>
  <si>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</si>
  <si>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</si>
  <si>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</si>
  <si>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</si>
  <si>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</si>
  <si>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</si>
  <si>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</si>
  <si>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</si>
  <si>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</si>
  <si>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</si>
  <si>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</si>
  <si>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</si>
  <si>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</si>
  <si>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</si>
  <si>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</si>
  <si>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</si>
  <si>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</si>
  <si>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</si>
  <si>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</si>
  <si>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</si>
  <si>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</si>
  <si>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</si>
  <si>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</si>
  <si>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</si>
  <si>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</si>
  <si>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</si>
  <si>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</si>
  <si>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</si>
  <si>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</si>
  <si>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</si>
  <si>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</si>
  <si>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</si>
  <si>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</si>
  <si>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</si>
  <si>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</si>
  <si>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</si>
  <si>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</si>
  <si>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</si>
  <si>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</si>
  <si>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</si>
  <si>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</si>
  <si>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</si>
  <si>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</si>
  <si>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</si>
  <si>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</si>
  <si>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</si>
  <si>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</si>
  <si>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</si>
  <si>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</si>
  <si>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</si>
  <si>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</si>
  <si>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</si>
  <si>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</si>
  <si>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</si>
  <si>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</si>
  <si>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</si>
  <si>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</si>
  <si>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</si>
  <si>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</si>
  <si>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</si>
  <si>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</si>
  <si>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</si>
  <si>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</si>
  <si>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</si>
  <si>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</si>
  <si>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</si>
  <si>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</si>
  <si>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</si>
  <si>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</si>
  <si>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</si>
  <si>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</si>
  <si>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</si>
  <si>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</si>
  <si>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</si>
  <si>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</si>
  <si>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</si>
  <si>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</si>
  <si>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</si>
  <si>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</si>
  <si>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</si>
  <si>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</si>
  <si>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</si>
  <si>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</si>
  <si>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</si>
  <si>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</si>
  <si>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</si>
  <si>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</si>
  <si>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</si>
  <si>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</si>
  <si>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</si>
  <si>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</si>
  <si>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</si>
  <si>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</si>
  <si>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</si>
  <si>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</si>
  <si>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</si>
  <si>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</si>
  <si>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</si>
  <si>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</si>
  <si>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</si>
  <si>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</si>
  <si>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</si>
  <si>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</si>
  <si>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</si>
  <si>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</si>
  <si>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</si>
  <si>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</si>
  <si>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</si>
  <si>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</si>
  <si>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</si>
  <si>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</si>
  <si>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</si>
  <si>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</si>
  <si>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</si>
  <si>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</si>
  <si>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</si>
  <si>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</si>
  <si>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</si>
  <si>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</si>
  <si>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</si>
  <si>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</si>
  <si>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</si>
  <si>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</si>
  <si>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</si>
  <si>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</si>
  <si>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</si>
  <si>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</si>
  <si>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</si>
  <si>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</si>
  <si>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</si>
  <si>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</si>
  <si>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</si>
  <si>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</si>
  <si>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</si>
  <si>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</si>
  <si>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</si>
  <si>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</si>
  <si>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</si>
  <si>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</si>
  <si>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</si>
  <si>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</si>
  <si>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</si>
  <si>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</si>
  <si>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</si>
  <si>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</si>
  <si>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</si>
  <si>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</si>
  <si>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</si>
  <si>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</si>
  <si>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</si>
  <si>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</si>
  <si>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</si>
  <si>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</si>
  <si>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</si>
  <si>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</si>
  <si>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</si>
  <si>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</si>
  <si>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</si>
  <si>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</si>
  <si>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</si>
  <si>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</si>
  <si>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</si>
  <si>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</si>
  <si>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</si>
  <si>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</si>
  <si>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</si>
  <si>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</si>
  <si>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</si>
  <si>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</si>
  <si>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</si>
  <si>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</si>
  <si>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</si>
  <si>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</si>
  <si>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</si>
  <si>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</si>
  <si>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</si>
  <si>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</si>
  <si>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</si>
  <si>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</si>
  <si>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</si>
  <si>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</si>
  <si>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</si>
  <si>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</si>
  <si>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</si>
  <si>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</si>
  <si>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</si>
  <si>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</si>
  <si>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</si>
  <si>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</si>
  <si>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</si>
  <si>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</si>
  <si>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</si>
  <si>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</si>
  <si>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</si>
  <si>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</si>
  <si>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</si>
  <si>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</si>
  <si>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</si>
  <si>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</si>
  <si>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</si>
  <si>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</si>
  <si>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</si>
  <si>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</si>
  <si>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</si>
  <si>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</si>
  <si>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</si>
  <si>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</si>
  <si>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</si>
  <si>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</si>
  <si>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</si>
  <si>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</si>
  <si>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</si>
  <si>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</si>
  <si>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</si>
  <si>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</si>
  <si>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</si>
  <si>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</si>
  <si>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</si>
  <si>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</si>
  <si>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</si>
  <si>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</si>
  <si>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</si>
  <si>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</si>
  <si>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</si>
  <si>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</si>
  <si>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</si>
  <si>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</si>
  <si>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</si>
  <si>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</si>
  <si>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</si>
  <si>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</si>
  <si>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</si>
  <si>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</si>
  <si>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</si>
  <si>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</si>
  <si>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</si>
  <si>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</si>
  <si>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</si>
  <si>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</si>
  <si>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</si>
  <si>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</si>
  <si>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</si>
  <si>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</si>
  <si>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</si>
  <si>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</si>
  <si>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</si>
  <si>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</si>
  <si>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</si>
  <si>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</si>
  <si>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</si>
  <si>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</si>
  <si>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</si>
  <si>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</si>
  <si>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</si>
  <si>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</si>
  <si>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</si>
  <si>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</si>
  <si>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</si>
  <si>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</si>
  <si>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</si>
  <si>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</si>
  <si>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</si>
  <si>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</si>
  <si>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</si>
  <si>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</si>
  <si>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</si>
  <si>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</si>
  <si>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</si>
  <si>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</si>
  <si>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</si>
  <si>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</si>
  <si>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</si>
  <si>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</si>
  <si>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</si>
  <si>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</si>
  <si>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</si>
  <si>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</si>
  <si>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</si>
  <si>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</si>
  <si>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</si>
  <si>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</si>
  <si>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</si>
  <si>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</si>
  <si>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</si>
  <si>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</si>
  <si>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</si>
  <si>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</si>
  <si>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</si>
  <si>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</si>
  <si>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</si>
  <si>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</si>
  <si>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</si>
  <si>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</si>
  <si>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</si>
  <si>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</si>
  <si>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</si>
  <si>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</si>
  <si>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</si>
  <si>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</si>
  <si>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</si>
  <si>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</si>
  <si>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</si>
  <si>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</si>
  <si>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</si>
  <si>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</si>
  <si>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</si>
  <si>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</si>
  <si>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</si>
  <si>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</si>
  <si>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</si>
  <si>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</si>
  <si>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</si>
  <si>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</si>
  <si>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</si>
  <si>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</si>
  <si>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</si>
  <si>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</si>
  <si>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</si>
  <si>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</si>
  <si>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</si>
  <si>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</si>
  <si>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</si>
  <si>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</si>
  <si>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</si>
  <si>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</si>
  <si>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</si>
  <si>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</si>
  <si>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</si>
  <si>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</si>
  <si>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</si>
  <si>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</si>
  <si>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</si>
  <si>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</si>
  <si>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</si>
  <si>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</si>
  <si>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</si>
  <si>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</si>
  <si>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</si>
  <si>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</si>
  <si>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</si>
  <si>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</si>
  <si>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</si>
  <si>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</si>
  <si>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</si>
  <si>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</si>
  <si>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</si>
  <si>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</si>
  <si>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</si>
  <si>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</si>
  <si>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</si>
  <si>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</si>
  <si>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</si>
  <si>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</si>
  <si>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</si>
  <si>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</si>
  <si>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</si>
  <si>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</si>
  <si>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</si>
  <si>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</si>
  <si>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</si>
  <si>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</si>
  <si>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</si>
  <si>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</si>
  <si>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</si>
  <si>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</si>
  <si>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</si>
  <si>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</si>
  <si>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</si>
  <si>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</si>
  <si>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</si>
  <si>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</si>
  <si>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</si>
  <si>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</si>
  <si>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</si>
  <si>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</si>
  <si>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</si>
  <si>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</si>
  <si>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</si>
  <si>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</si>
  <si>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</si>
  <si>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</si>
  <si>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</si>
  <si>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</si>
  <si>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</si>
  <si>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</si>
  <si>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</si>
  <si>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</si>
  <si>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</si>
  <si>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</si>
  <si>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</si>
  <si>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</si>
  <si>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</si>
  <si>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</si>
  <si>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</si>
  <si>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</si>
  <si>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</si>
  <si>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</si>
  <si>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</si>
  <si>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</si>
  <si>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</si>
  <si>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</si>
  <si>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</si>
  <si>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</si>
  <si>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</si>
  <si>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</si>
  <si>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</si>
  <si>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</si>
  <si>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</si>
  <si>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</si>
  <si>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</si>
  <si>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</si>
  <si>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</si>
  <si>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</si>
  <si>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</si>
  <si>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</si>
  <si>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</si>
  <si>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</si>
  <si>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</si>
  <si>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</si>
  <si>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</si>
  <si>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</si>
  <si>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</si>
  <si>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</si>
  <si>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</si>
  <si>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</si>
  <si>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</si>
  <si>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</si>
  <si>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</si>
  <si>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</si>
  <si>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</si>
  <si>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</si>
  <si>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</si>
  <si>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</si>
  <si>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</si>
  <si>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</si>
  <si>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</si>
  <si>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</si>
  <si>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</si>
  <si>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</si>
  <si>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</si>
  <si>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</si>
  <si>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</si>
  <si>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</si>
  <si>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</si>
  <si>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</si>
  <si>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</si>
  <si>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</si>
  <si>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</si>
  <si>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</si>
  <si>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</si>
  <si>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</si>
  <si>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</si>
  <si>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</si>
  <si>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</si>
  <si>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</si>
  <si>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</si>
  <si>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</si>
  <si>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</si>
  <si>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</si>
  <si>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</si>
  <si>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</si>
  <si>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</si>
  <si>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</si>
  <si>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</si>
  <si>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</si>
  <si>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</si>
  <si>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</si>
  <si>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</si>
  <si>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</si>
  <si>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</si>
  <si>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</si>
  <si>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</si>
  <si>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</si>
  <si>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</si>
  <si>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</si>
  <si>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</si>
  <si>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</si>
  <si>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</si>
  <si>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</si>
  <si>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</si>
  <si>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</si>
  <si>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</si>
  <si>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</si>
  <si>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</si>
  <si>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</si>
  <si>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</si>
  <si>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</si>
  <si>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</si>
  <si>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</si>
  <si>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</si>
  <si>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</si>
  <si>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</si>
  <si>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</si>
  <si>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</si>
  <si>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</si>
  <si>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</si>
  <si>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</si>
  <si>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</si>
  <si>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</si>
  <si>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</si>
  <si>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</si>
  <si>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</si>
  <si>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</si>
  <si>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</si>
  <si>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</si>
  <si>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</si>
  <si>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</si>
  <si>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</si>
  <si>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</si>
  <si>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</si>
  <si>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</si>
  <si>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</si>
  <si>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</si>
  <si>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</si>
  <si>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</si>
  <si>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</si>
  <si>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</si>
  <si>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</si>
  <si>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</si>
  <si>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</si>
  <si>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</si>
  <si>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</si>
  <si>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</si>
  <si>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</si>
  <si>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</si>
  <si>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</si>
  <si>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</si>
  <si>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</si>
  <si>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</si>
  <si>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</si>
  <si>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</si>
  <si>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</si>
  <si>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</si>
  <si>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</si>
  <si>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</si>
  <si>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</si>
  <si>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</si>
  <si>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</si>
  <si>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</si>
  <si>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</si>
  <si>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</si>
  <si>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</si>
  <si>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</si>
  <si>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</si>
  <si>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</si>
  <si>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</si>
  <si>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</si>
  <si>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</si>
  <si>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</si>
  <si>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</si>
  <si>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</si>
  <si>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</si>
  <si>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</si>
  <si>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</si>
  <si>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</si>
  <si>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</si>
  <si>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</si>
  <si>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</si>
  <si>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</si>
  <si>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</si>
  <si>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</si>
  <si>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</si>
  <si>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</si>
  <si>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</si>
  <si>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</si>
  <si>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</si>
  <si>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</si>
  <si>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</si>
  <si>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</si>
  <si>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</si>
  <si>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</si>
  <si>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</si>
  <si>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</si>
  <si>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</si>
  <si>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</si>
  <si>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</si>
  <si>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</si>
  <si>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</si>
  <si>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</si>
  <si>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</si>
  <si>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</si>
  <si>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</si>
  <si>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</si>
  <si>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</si>
  <si>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</si>
  <si>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</si>
  <si>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</si>
  <si>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</si>
  <si>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</si>
  <si>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</si>
  <si>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</si>
  <si>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</si>
  <si>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</si>
  <si>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</si>
  <si>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</si>
  <si>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</si>
  <si>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</si>
  <si>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</si>
  <si>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</si>
  <si>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</si>
  <si>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</si>
  <si>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</si>
  <si>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</si>
  <si>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</si>
  <si>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</si>
  <si>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</si>
  <si>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</si>
  <si>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</si>
  <si>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</si>
  <si>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</si>
  <si>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</si>
  <si>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</si>
  <si>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</si>
  <si>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</si>
  <si>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</si>
  <si>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</si>
  <si>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</si>
  <si>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</si>
  <si>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</si>
  <si>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</si>
  <si>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</si>
  <si>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</si>
  <si>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</si>
  <si>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</si>
  <si>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</si>
  <si>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</si>
  <si>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</si>
  <si>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</si>
  <si>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</si>
  <si>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</si>
  <si>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</si>
  <si>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</si>
  <si>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</si>
  <si>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</si>
  <si>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</si>
  <si>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</si>
  <si>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</si>
  <si>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</si>
  <si>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</si>
  <si>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</si>
  <si>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</si>
  <si>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</si>
  <si>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</si>
  <si>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</si>
  <si>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</si>
  <si>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</si>
  <si>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</si>
  <si>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</si>
  <si>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</si>
  <si>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</si>
  <si>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</si>
  <si>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</si>
  <si>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</si>
  <si>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</si>
  <si>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</si>
  <si>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</si>
  <si>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</si>
  <si>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</si>
  <si>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</si>
  <si>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</si>
  <si>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</si>
  <si>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</si>
  <si>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</si>
  <si>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</si>
  <si>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</si>
  <si>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</si>
  <si>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</si>
  <si>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</si>
  <si>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</si>
  <si>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</si>
  <si>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</si>
  <si>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</si>
  <si>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</si>
  <si>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</si>
  <si>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</si>
  <si>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</si>
  <si>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</si>
  <si>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</si>
  <si>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</si>
  <si>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</si>
  <si>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</si>
  <si>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</si>
  <si>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</si>
  <si>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</si>
  <si>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</si>
  <si>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</si>
  <si>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</si>
  <si>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</si>
  <si>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</si>
  <si>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</si>
  <si>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</si>
  <si>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</si>
  <si>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</si>
  <si>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</si>
  <si>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</si>
  <si>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</si>
  <si>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</si>
  <si>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</si>
  <si>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</si>
  <si>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</si>
  <si>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</si>
  <si>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</si>
  <si>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</si>
  <si>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</si>
  <si>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</si>
  <si>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</si>
  <si>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</si>
  <si>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</si>
  <si>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</si>
  <si>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</si>
  <si>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</si>
  <si>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</si>
  <si>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</si>
  <si>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</si>
  <si>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</si>
  <si>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</si>
  <si>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</si>
  <si>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</si>
  <si>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</si>
  <si>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</si>
  <si>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</si>
  <si>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</si>
  <si>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</si>
  <si>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</si>
  <si>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</si>
  <si>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</si>
  <si>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</si>
  <si>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</si>
  <si>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</si>
  <si>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</si>
  <si>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</si>
  <si>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</si>
  <si>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</si>
  <si>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</si>
  <si>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</si>
  <si>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</si>
  <si>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</si>
  <si>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</si>
  <si>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</si>
  <si>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</si>
  <si>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</si>
  <si>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</si>
  <si>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</si>
  <si>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</si>
  <si>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</si>
  <si>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</si>
  <si>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</si>
  <si>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</si>
  <si>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</si>
  <si>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</si>
  <si>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</si>
  <si>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</si>
  <si>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</si>
  <si>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</si>
  <si>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</si>
  <si>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</si>
  <si>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</si>
  <si>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</si>
  <si>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</si>
  <si>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</si>
  <si>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</si>
  <si>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</si>
  <si>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</si>
  <si>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</si>
  <si>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</si>
  <si>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</si>
  <si>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</si>
  <si>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</si>
  <si>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</si>
  <si>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</si>
  <si>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</si>
  <si>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</si>
  <si>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</si>
  <si>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</si>
  <si>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</si>
  <si>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</si>
  <si>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</si>
  <si>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</si>
  <si>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</si>
  <si>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</si>
  <si>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</si>
  <si>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</si>
  <si>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</si>
  <si>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</si>
  <si>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</si>
  <si>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</si>
  <si>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</si>
  <si>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</si>
  <si>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</si>
  <si>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</si>
  <si>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</si>
  <si>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</si>
  <si>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</si>
  <si>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</si>
  <si>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</si>
  <si>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</si>
  <si>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</si>
  <si>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</si>
  <si>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</si>
  <si>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</si>
  <si>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</si>
  <si>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</si>
  <si>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</si>
  <si>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</si>
  <si>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</si>
  <si>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</si>
  <si>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</si>
  <si>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</si>
  <si>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</si>
  <si>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</si>
  <si>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</si>
  <si>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</si>
  <si>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</si>
  <si>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</si>
  <si>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</si>
  <si>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</si>
  <si>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</si>
  <si>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</si>
  <si>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</si>
  <si>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</si>
  <si>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</si>
  <si>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</si>
  <si>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</si>
  <si>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</si>
  <si>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</si>
  <si>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</si>
  <si>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</si>
  <si>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</si>
  <si>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</si>
  <si>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</si>
  <si>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</si>
  <si>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</si>
  <si>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</si>
  <si>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</si>
  <si>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</si>
  <si>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</si>
  <si>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</si>
  <si>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</si>
  <si>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</si>
  <si>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</si>
  <si>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</si>
  <si>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</si>
  <si>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</si>
  <si>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</si>
  <si>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</si>
  <si>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</si>
  <si>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</si>
  <si>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</si>
  <si>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</si>
  <si>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</si>
  <si>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</si>
  <si>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</si>
  <si>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</si>
  <si>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</si>
  <si>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</si>
  <si>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</si>
  <si>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</si>
  <si>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</si>
  <si>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</si>
  <si>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</si>
  <si>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</si>
  <si>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</si>
  <si>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</si>
  <si>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</si>
  <si>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</si>
  <si>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</si>
  <si>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</si>
  <si>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</si>
  <si>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</si>
  <si>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</si>
  <si>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</si>
  <si>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</si>
  <si>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</si>
  <si>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</si>
  <si>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</si>
  <si>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</si>
  <si>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</si>
  <si>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</si>
  <si>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</si>
  <si>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</si>
  <si>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</si>
  <si>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</si>
  <si>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</si>
  <si>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</si>
  <si>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</si>
  <si>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</si>
  <si>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</si>
  <si>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</si>
  <si>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</si>
  <si>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</si>
  <si>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</si>
  <si>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</si>
  <si>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</si>
  <si>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</si>
  <si>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</si>
  <si>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</si>
  <si>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</si>
  <si>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</si>
  <si>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</si>
  <si>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</si>
  <si>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</si>
  <si>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</si>
  <si>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</si>
  <si>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</si>
  <si>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</si>
  <si>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</si>
  <si>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</si>
  <si>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</si>
  <si>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</si>
  <si>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</si>
  <si>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</si>
  <si>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</si>
  <si>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</si>
  <si>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</si>
  <si>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</si>
  <si>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</si>
  <si>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</si>
  <si>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</si>
  <si>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</si>
  <si>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</si>
  <si>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</si>
  <si>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</si>
  <si>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</si>
  <si>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</si>
  <si>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</si>
  <si>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</si>
  <si>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</si>
  <si>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</si>
  <si>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</si>
  <si>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</si>
  <si>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</si>
  <si>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</si>
  <si>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</si>
  <si>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</si>
  <si>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</si>
  <si>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</si>
  <si>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</si>
  <si>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</si>
  <si>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</si>
  <si>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</si>
  <si>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</si>
  <si>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</si>
  <si>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</si>
  <si>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</si>
  <si>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</si>
  <si>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</si>
  <si>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</si>
  <si>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</si>
  <si>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</si>
  <si>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</si>
  <si>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</si>
  <si>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</si>
  <si>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</si>
  <si>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</si>
  <si>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</si>
  <si>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</si>
  <si>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</si>
  <si>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</si>
  <si>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</si>
  <si>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</si>
  <si>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</si>
  <si>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</si>
  <si>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</si>
  <si>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</si>
  <si>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</si>
  <si>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</si>
  <si>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</si>
  <si>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</si>
  <si>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</si>
  <si>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</si>
  <si>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</si>
  <si>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</si>
  <si>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</si>
  <si>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</si>
  <si>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</si>
  <si>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</si>
  <si>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</si>
  <si>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</si>
  <si>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</si>
  <si>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</si>
  <si>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</si>
  <si>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</si>
  <si>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</si>
  <si>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</si>
  <si>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</si>
  <si>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</si>
  <si>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</si>
  <si>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</si>
  <si>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</si>
  <si>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</si>
  <si>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</si>
  <si>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</si>
  <si>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</si>
  <si>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</si>
  <si>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</si>
  <si>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</si>
  <si>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</si>
  <si>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</si>
  <si>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</si>
  <si>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</si>
  <si>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</si>
  <si>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</si>
  <si>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</si>
  <si>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</si>
  <si>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</si>
  <si>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</si>
  <si>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</si>
  <si>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</si>
  <si>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</si>
  <si>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</si>
  <si>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</si>
  <si>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</si>
  <si>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</si>
  <si>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</si>
  <si>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</si>
  <si>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</si>
  <si>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</si>
  <si>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</si>
  <si>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</si>
  <si>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</si>
  <si>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</si>
  <si>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</si>
  <si>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</si>
  <si>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</si>
  <si>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</si>
  <si>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</si>
  <si>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</si>
  <si>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</si>
  <si>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</si>
  <si>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</si>
  <si>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</si>
  <si>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</si>
  <si>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</si>
  <si>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</si>
  <si>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</si>
  <si>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</si>
  <si>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</si>
  <si>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</si>
  <si>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</si>
  <si>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</si>
  <si>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</si>
  <si>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</si>
  <si>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</si>
  <si>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</si>
  <si>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</si>
  <si>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</si>
  <si>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</si>
  <si>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</si>
  <si>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</si>
  <si>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</si>
  <si>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</si>
  <si>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</si>
  <si>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</si>
  <si>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</si>
  <si>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</si>
  <si>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</si>
  <si>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</si>
  <si>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</si>
  <si>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</si>
  <si>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</si>
  <si>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</si>
  <si>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</si>
  <si>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</si>
  <si>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</si>
  <si>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</si>
  <si>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</si>
  <si>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</si>
  <si>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</si>
  <si>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</si>
  <si>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</si>
  <si>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</si>
  <si>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</si>
  <si>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</si>
  <si>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</si>
  <si>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</si>
  <si>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</si>
  <si>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</si>
  <si>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</si>
  <si>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</si>
  <si>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</si>
  <si>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</si>
  <si>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</si>
  <si>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</si>
  <si>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</si>
  <si>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</si>
  <si>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</si>
  <si>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</si>
  <si>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</si>
  <si>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</si>
  <si>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</si>
  <si>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</si>
  <si>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</si>
  <si>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</si>
  <si>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</si>
  <si>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</si>
  <si>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</si>
  <si>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</si>
  <si>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</si>
  <si>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</si>
  <si>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</si>
  <si>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</si>
  <si>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</si>
  <si>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</si>
  <si>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</si>
  <si>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</si>
  <si>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</si>
  <si>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</si>
  <si>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</si>
  <si>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</si>
  <si>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</si>
  <si>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</si>
  <si>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</si>
  <si>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</si>
  <si>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</si>
  <si>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</si>
  <si>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</si>
  <si>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</si>
  <si>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</si>
  <si>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</si>
  <si>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</si>
  <si>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</si>
  <si>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</si>
  <si>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</si>
  <si>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</si>
  <si>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</si>
  <si>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</si>
  <si>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</si>
  <si>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</si>
  <si>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</si>
  <si>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</si>
  <si>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</si>
  <si>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</si>
  <si>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</si>
  <si>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</si>
  <si>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</si>
  <si>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</si>
  <si>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</si>
  <si>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</si>
  <si>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</si>
  <si>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</si>
  <si>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</si>
  <si>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</si>
  <si>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</si>
  <si>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</si>
  <si>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</si>
  <si>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</si>
  <si>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</si>
  <si>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</si>
  <si>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</si>
  <si>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</si>
  <si>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</si>
  <si>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</si>
  <si>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</si>
  <si>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</si>
  <si>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</si>
  <si>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</si>
  <si>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</si>
  <si>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</si>
  <si>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</si>
  <si>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</si>
  <si>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</si>
  <si>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</si>
  <si>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</si>
  <si>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</si>
  <si>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</si>
  <si>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</si>
  <si>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</si>
  <si>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</si>
  <si>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</si>
  <si>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</si>
  <si>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</si>
  <si>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</si>
  <si>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</si>
  <si>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</si>
  <si>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</si>
  <si>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</si>
  <si>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</si>
  <si>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</si>
  <si>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</si>
  <si>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</si>
  <si>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</si>
  <si>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</si>
  <si>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</si>
  <si>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</si>
  <si>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</si>
  <si>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</si>
  <si>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</si>
  <si>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</si>
  <si>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</si>
  <si>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</si>
  <si>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</si>
  <si>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</si>
  <si>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</si>
  <si>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</si>
  <si>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</si>
  <si>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</si>
  <si>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</si>
  <si>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</si>
  <si>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</si>
  <si>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</si>
  <si>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</si>
  <si>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</si>
  <si>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</si>
  <si>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</si>
  <si>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</si>
  <si>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</si>
  <si>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</si>
  <si>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</si>
  <si>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</si>
  <si>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</si>
  <si>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</si>
  <si>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</si>
  <si>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</si>
  <si>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</si>
  <si>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</si>
  <si>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</si>
  <si>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</si>
  <si>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</si>
  <si>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</si>
  <si>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</si>
  <si>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</si>
  <si>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</si>
  <si>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</si>
  <si>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</si>
  <si>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</si>
  <si>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</si>
  <si>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</si>
  <si>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</si>
  <si>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</si>
  <si>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</si>
  <si>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</si>
  <si>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</si>
  <si>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</si>
  <si>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</si>
  <si>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</si>
  <si>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</si>
  <si>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</si>
  <si>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</si>
  <si>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</si>
  <si>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</si>
  <si>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</si>
  <si>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</si>
  <si>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</si>
  <si>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</si>
  <si>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</si>
  <si>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</si>
  <si>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</si>
  <si>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</si>
  <si>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</si>
  <si>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</si>
  <si>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</si>
  <si>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</si>
  <si>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</si>
  <si>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</si>
  <si>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</si>
  <si>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</si>
  <si>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</si>
  <si>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</si>
  <si>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</si>
  <si>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</si>
  <si>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</si>
  <si>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</si>
  <si>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</si>
  <si>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</si>
  <si>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</si>
  <si>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</si>
  <si>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</si>
  <si>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</si>
  <si>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</si>
  <si>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</si>
  <si>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</si>
  <si>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</si>
  <si>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</si>
  <si>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</si>
  <si>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</si>
  <si>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</si>
  <si>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</si>
  <si>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</si>
  <si>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</si>
  <si>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</si>
  <si>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</si>
  <si>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</si>
  <si>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</si>
  <si>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</si>
  <si>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</si>
  <si>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</si>
  <si>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</si>
  <si>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</si>
  <si>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</si>
  <si>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</si>
  <si>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</si>
  <si>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</si>
  <si>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</si>
  <si>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</si>
  <si>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</si>
  <si>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</si>
  <si>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</si>
  <si>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</si>
  <si>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</si>
  <si>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</si>
  <si>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</si>
  <si>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</si>
  <si>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</si>
  <si>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</si>
  <si>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</si>
  <si>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</si>
  <si>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</si>
  <si>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</si>
  <si>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</si>
  <si>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</si>
  <si>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</si>
  <si>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</si>
  <si>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</si>
  <si>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</si>
  <si>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</si>
  <si>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</si>
  <si>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</si>
  <si>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</si>
  <si>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</si>
  <si>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</si>
  <si>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</si>
  <si>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</si>
  <si>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</si>
  <si>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</si>
  <si>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</si>
  <si>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</si>
  <si>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</si>
  <si>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</si>
  <si>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</si>
  <si>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</si>
  <si>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</si>
  <si>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</si>
  <si>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</si>
  <si>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</si>
  <si>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</si>
  <si>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</si>
  <si>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</si>
  <si>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</si>
  <si>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</si>
  <si>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</si>
  <si>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</si>
  <si>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</si>
  <si>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</si>
  <si>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</si>
  <si>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</si>
  <si>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</si>
  <si>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</si>
  <si>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</si>
  <si>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</si>
  <si>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</si>
  <si>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</si>
  <si>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</si>
  <si>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</si>
  <si>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</si>
  <si>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</si>
  <si>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</si>
  <si>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</si>
  <si>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</si>
  <si>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</si>
  <si>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</si>
  <si>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</si>
  <si>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</si>
  <si>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</si>
  <si>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</si>
  <si>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</si>
  <si>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</si>
  <si>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</si>
  <si>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</si>
  <si>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</si>
  <si>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</si>
  <si>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</si>
  <si>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</si>
  <si>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</si>
  <si>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</si>
  <si>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</si>
  <si>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</si>
  <si>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</si>
  <si>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</si>
  <si>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</si>
  <si>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</si>
  <si>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</si>
  <si>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</si>
  <si>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</si>
  <si>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</si>
  <si>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</si>
  <si>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</si>
  <si>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</si>
  <si>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</si>
  <si>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</si>
  <si>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</si>
  <si>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</si>
  <si>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</si>
  <si>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</si>
  <si>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</si>
  <si>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</si>
  <si>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</si>
  <si>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</si>
  <si>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</si>
  <si>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</si>
  <si>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</si>
  <si>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</si>
  <si>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</si>
  <si>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</si>
  <si>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</si>
  <si>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</si>
  <si>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</si>
  <si>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</si>
  <si>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</si>
  <si>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</si>
  <si>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</si>
  <si>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</si>
  <si>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</si>
  <si>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</si>
  <si>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</si>
  <si>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</si>
  <si>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</si>
  <si>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</si>
  <si>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</si>
  <si>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</si>
  <si>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</si>
  <si>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</si>
  <si>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</si>
  <si>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</si>
  <si>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</si>
  <si>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</si>
  <si>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</si>
  <si>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</si>
  <si>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</si>
  <si>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</si>
  <si>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</si>
  <si>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</si>
  <si>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</si>
  <si>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</si>
  <si>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</si>
  <si>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</si>
  <si>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</si>
  <si>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</si>
  <si>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</si>
  <si>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</si>
  <si>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</si>
  <si>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</si>
  <si>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</si>
  <si>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</si>
  <si>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</si>
  <si>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</si>
  <si>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</si>
  <si>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</si>
  <si>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</si>
  <si>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</si>
  <si>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</si>
  <si>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</si>
  <si>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</si>
  <si>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</si>
  <si>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</si>
  <si>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</si>
  <si>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</si>
  <si>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</si>
  <si>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</si>
  <si>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</si>
  <si>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</si>
  <si>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</si>
  <si>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</si>
  <si>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</si>
  <si>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</si>
  <si>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</si>
  <si>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</si>
  <si>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</si>
  <si>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</si>
  <si>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</si>
  <si>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</si>
  <si>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</si>
  <si>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</si>
  <si>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</si>
  <si>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</si>
  <si>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</si>
  <si>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</si>
  <si>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</si>
  <si>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</si>
  <si>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</si>
  <si>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</si>
  <si>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</si>
  <si>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</si>
  <si>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</si>
  <si>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</si>
  <si>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</si>
  <si>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</si>
  <si>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</si>
  <si>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</si>
  <si>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</si>
  <si>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</si>
  <si>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</si>
  <si>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</si>
  <si>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</si>
  <si>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</si>
  <si>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</si>
  <si>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</si>
  <si>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</si>
  <si>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</si>
  <si>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</si>
  <si>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</si>
  <si>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</si>
  <si>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</si>
  <si>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</si>
  <si>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</si>
  <si>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</si>
  <si>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</si>
  <si>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</si>
  <si>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</si>
  <si>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</si>
  <si>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</si>
  <si>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</si>
  <si>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</si>
  <si>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</si>
  <si>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</si>
  <si>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</si>
  <si>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</si>
  <si>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</si>
  <si>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</si>
  <si>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</si>
  <si>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</si>
  <si>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</si>
  <si>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</si>
  <si>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</si>
  <si>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</si>
  <si>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</si>
  <si>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</si>
  <si>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</si>
  <si>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</si>
  <si>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</si>
  <si>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</si>
  <si>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</si>
  <si>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</si>
  <si>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</si>
  <si>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</si>
  <si>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</si>
  <si>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</si>
  <si>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</si>
  <si>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</si>
  <si>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</si>
  <si>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</si>
  <si>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</si>
  <si>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</si>
  <si>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</si>
  <si>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</si>
  <si>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</si>
  <si>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</si>
  <si>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</si>
  <si>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</si>
  <si>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</si>
  <si>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</si>
  <si>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</si>
  <si>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</si>
  <si>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</si>
  <si>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</si>
  <si>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</si>
  <si>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</si>
  <si>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</si>
  <si>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</si>
  <si>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</si>
  <si>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</si>
  <si>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</si>
  <si>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</si>
  <si>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</si>
  <si>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</si>
  <si>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</si>
  <si>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</si>
  <si>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</si>
  <si>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</si>
  <si>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</si>
  <si>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</si>
  <si>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</si>
  <si>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</si>
  <si>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</si>
  <si>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</si>
  <si>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</si>
  <si>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</si>
  <si>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</si>
  <si>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</si>
  <si>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</si>
  <si>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</si>
  <si>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</si>
  <si>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</si>
  <si>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</si>
  <si>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</si>
  <si>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</si>
  <si>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</si>
  <si>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</si>
  <si>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</si>
  <si>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</si>
  <si>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</si>
  <si>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</si>
  <si>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</si>
  <si>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</si>
  <si>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</si>
  <si>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</si>
  <si>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</si>
  <si>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</si>
  <si>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</si>
  <si>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</si>
  <si>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</si>
  <si>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</si>
  <si>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</si>
  <si>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</si>
  <si>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</si>
  <si>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</si>
  <si>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</si>
  <si>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</si>
  <si>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</si>
  <si>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</si>
  <si>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</si>
  <si>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</si>
  <si>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</si>
  <si>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</si>
  <si>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</si>
  <si>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</si>
  <si>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</si>
  <si>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</si>
  <si>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</si>
  <si>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</si>
  <si>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</si>
  <si>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</si>
  <si>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</si>
  <si>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</si>
  <si>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</si>
  <si>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</si>
  <si>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</si>
  <si>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</si>
  <si>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</si>
  <si>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</si>
  <si>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</si>
  <si>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</si>
  <si>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</si>
  <si>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</si>
  <si>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</si>
  <si>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</si>
  <si>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</si>
  <si>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</si>
  <si>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</si>
  <si>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</si>
  <si>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</si>
  <si>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</si>
  <si>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</si>
  <si>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</si>
  <si>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</si>
  <si>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</si>
  <si>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</si>
  <si>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</si>
  <si>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</si>
  <si>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</si>
  <si>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</si>
  <si>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</si>
  <si>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</si>
  <si>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</si>
  <si>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</si>
  <si>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</si>
  <si>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</si>
  <si>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</si>
  <si>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</si>
  <si>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</si>
  <si>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</si>
  <si>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</si>
  <si>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</si>
  <si>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</si>
  <si>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</si>
  <si>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</si>
  <si>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</si>
  <si>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</si>
  <si>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</si>
  <si>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</si>
  <si>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</si>
  <si>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</si>
  <si>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</si>
  <si>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</si>
  <si>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</si>
  <si>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</si>
  <si>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</si>
  <si>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</si>
  <si>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</si>
  <si>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</si>
  <si>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</si>
  <si>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</si>
  <si>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</si>
  <si>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</si>
  <si>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</si>
  <si>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</si>
  <si>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</si>
  <si>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</si>
  <si>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</si>
  <si>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</si>
  <si>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</si>
  <si>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</si>
  <si>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</si>
  <si>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</si>
  <si>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</si>
  <si>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</si>
  <si>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</si>
  <si>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</si>
  <si>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</si>
  <si>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</si>
  <si>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</si>
  <si>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</si>
  <si>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</si>
  <si>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</si>
  <si>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</si>
  <si>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</si>
  <si>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</si>
  <si>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</si>
  <si>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</si>
  <si>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</si>
  <si>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</si>
  <si>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</si>
  <si>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</si>
  <si>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</si>
  <si>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</si>
  <si>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</si>
  <si>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</si>
  <si>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</si>
  <si>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</si>
  <si>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</si>
  <si>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</si>
  <si>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</si>
  <si>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</si>
  <si>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</si>
  <si>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</si>
  <si>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</si>
  <si>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</si>
  <si>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</si>
  <si>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</si>
  <si>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</si>
  <si>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</si>
  <si>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</si>
  <si>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</si>
  <si>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</si>
  <si>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</si>
  <si>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</si>
  <si>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</si>
  <si>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</si>
  <si>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</si>
  <si>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</si>
  <si>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</si>
  <si>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</si>
  <si>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</si>
  <si>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</si>
  <si>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</si>
  <si>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</si>
  <si>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</si>
  <si>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</si>
  <si>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</si>
  <si>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</si>
  <si>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</si>
  <si>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</si>
  <si>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</si>
  <si>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</si>
  <si>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</si>
  <si>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</si>
  <si>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</si>
  <si>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</si>
  <si>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</si>
  <si>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</si>
  <si>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</si>
  <si>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</si>
  <si>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</si>
  <si>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</si>
  <si>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</si>
  <si>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</si>
  <si>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</si>
  <si>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</si>
  <si>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</si>
  <si>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</si>
  <si>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</si>
  <si>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</si>
  <si>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</si>
  <si>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</si>
  <si>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</si>
  <si>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</si>
  <si>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</si>
  <si>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</si>
  <si>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</si>
  <si>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</si>
  <si>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</si>
  <si>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</si>
  <si>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</si>
  <si>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</si>
  <si>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</si>
  <si>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</si>
  <si>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</si>
  <si>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</si>
  <si>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</si>
  <si>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</si>
  <si>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</si>
  <si>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</si>
  <si>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</si>
  <si>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</si>
  <si>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</si>
  <si>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</si>
  <si>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</si>
  <si>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</si>
  <si>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</si>
  <si>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</si>
  <si>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</si>
  <si>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</si>
  <si>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</si>
  <si>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</si>
  <si>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</si>
  <si>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</si>
  <si>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</si>
  <si>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</si>
  <si>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</si>
  <si>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</si>
  <si>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</si>
  <si>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</si>
  <si>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</si>
  <si>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</si>
  <si>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</si>
  <si>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</si>
  <si>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</si>
  <si>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</si>
  <si>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</si>
  <si>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</si>
  <si>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</si>
  <si>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</si>
  <si>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</si>
  <si>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</si>
  <si>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</si>
  <si>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</si>
  <si>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</si>
  <si>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</si>
  <si>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</si>
  <si>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</si>
  <si>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</si>
  <si>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</si>
  <si>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</si>
  <si>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</si>
  <si>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</si>
  <si>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</si>
  <si>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</si>
  <si>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</si>
  <si>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</si>
  <si>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</si>
  <si>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</si>
  <si>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</si>
  <si>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</si>
  <si>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</si>
  <si>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</si>
  <si>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</si>
  <si>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</si>
  <si>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</si>
  <si>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</si>
  <si>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</si>
  <si>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</si>
  <si>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</si>
  <si>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</si>
  <si>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</si>
  <si>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</si>
  <si>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</si>
  <si>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</si>
  <si>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</si>
  <si>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</si>
  <si>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</si>
  <si>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</si>
  <si>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</si>
  <si>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</si>
  <si>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</si>
  <si>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</si>
  <si>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</si>
  <si>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</si>
  <si>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</si>
  <si>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</si>
  <si>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</si>
  <si>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</si>
  <si>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</si>
  <si>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</si>
  <si>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</si>
  <si>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</si>
  <si>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</si>
  <si>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</si>
  <si>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</si>
  <si>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</si>
  <si>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</si>
  <si>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</si>
  <si>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</si>
  <si>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</si>
  <si>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</si>
  <si>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</si>
  <si>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</si>
  <si>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</si>
  <si>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</si>
  <si>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</si>
  <si>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</si>
  <si>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</si>
  <si>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</si>
  <si>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</si>
  <si>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</si>
  <si>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</si>
  <si>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</si>
  <si>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</si>
  <si>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</si>
  <si>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</si>
  <si>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</si>
  <si>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</si>
  <si>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</si>
  <si>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</si>
  <si>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</si>
  <si>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</si>
  <si>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</si>
  <si>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</si>
  <si>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</si>
  <si>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</si>
  <si>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</si>
  <si>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</si>
  <si>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</si>
  <si>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</si>
  <si>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</si>
  <si>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</si>
  <si>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</si>
  <si>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</si>
  <si>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</si>
  <si>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</si>
  <si>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</si>
  <si>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</si>
  <si>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</si>
  <si>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</si>
  <si>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</si>
  <si>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</si>
  <si>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</si>
  <si>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</si>
  <si>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</si>
  <si>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</si>
  <si>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</si>
  <si>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</si>
  <si>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</si>
  <si>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</si>
  <si>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</si>
  <si>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</si>
  <si>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</si>
  <si>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</si>
  <si>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</si>
  <si>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</si>
  <si>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</si>
  <si>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</si>
  <si>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</si>
  <si>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</si>
  <si>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</si>
  <si>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</si>
  <si>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</si>
  <si>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</si>
  <si>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</si>
  <si>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</si>
  <si>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</si>
  <si>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</si>
  <si>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</si>
  <si>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</si>
  <si>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</si>
  <si>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</si>
  <si>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</si>
  <si>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</si>
  <si>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</si>
  <si>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</si>
  <si>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</si>
  <si>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</si>
  <si>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</si>
  <si>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</si>
  <si>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</si>
  <si>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</si>
  <si>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</si>
  <si>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</si>
  <si>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</si>
  <si>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</si>
  <si>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</si>
  <si>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</si>
  <si>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</si>
  <si>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</si>
  <si>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</si>
  <si>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</si>
  <si>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</si>
  <si>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</si>
  <si>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</si>
  <si>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</si>
  <si>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</si>
  <si>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</si>
  <si>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</si>
  <si>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</si>
  <si>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</si>
  <si>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</si>
  <si>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</si>
  <si>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</si>
  <si>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</si>
  <si>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</si>
  <si>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</si>
  <si>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</si>
  <si>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</si>
  <si>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</si>
  <si>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</si>
  <si>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</si>
  <si>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</si>
  <si>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</si>
  <si>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</si>
  <si>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</si>
  <si>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</si>
  <si>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</si>
  <si>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</si>
  <si>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</si>
  <si>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</si>
  <si>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</si>
  <si>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</si>
  <si>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</si>
  <si>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</si>
  <si>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</si>
  <si>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</si>
  <si>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</si>
  <si>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</si>
  <si>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</si>
  <si>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</si>
  <si>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</si>
  <si>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</si>
  <si>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</si>
  <si>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</si>
  <si>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</si>
  <si>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</si>
  <si>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</si>
  <si>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</si>
  <si>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</si>
  <si>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</si>
  <si>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</si>
  <si>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</si>
  <si>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</si>
  <si>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</si>
  <si>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</si>
  <si>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</si>
  <si>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</si>
  <si>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</si>
  <si>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</si>
  <si>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</si>
  <si>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</si>
  <si>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</si>
  <si>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</si>
  <si>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</si>
  <si>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</si>
  <si>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</si>
  <si>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</si>
  <si>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</si>
  <si>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</si>
  <si>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</si>
  <si>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</si>
  <si>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</si>
  <si>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</si>
  <si>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</si>
  <si>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</si>
  <si>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</si>
  <si>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</si>
  <si>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</si>
  <si>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</si>
  <si>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</si>
  <si>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</si>
  <si>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</si>
  <si>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</si>
  <si>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</si>
  <si>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</si>
  <si>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</si>
  <si>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</si>
  <si>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</si>
  <si>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</si>
  <si>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</si>
  <si>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</si>
  <si>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</si>
  <si>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</si>
  <si>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</si>
  <si>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</si>
  <si>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</si>
  <si>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</si>
  <si>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</si>
  <si>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</si>
  <si>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</si>
  <si>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</si>
  <si>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</si>
  <si>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</si>
  <si>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</si>
  <si>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</si>
  <si>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</si>
  <si>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</si>
  <si>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</si>
  <si>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</si>
  <si>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</si>
  <si>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</si>
  <si>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</si>
  <si>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</si>
  <si>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</si>
  <si>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</si>
  <si>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</si>
  <si>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</si>
  <si>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</si>
  <si>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</si>
  <si>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</si>
  <si>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</si>
  <si>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</si>
  <si>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</si>
  <si>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</si>
  <si>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</si>
  <si>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</si>
  <si>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</si>
  <si>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</si>
  <si>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</si>
  <si>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</si>
  <si>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</si>
  <si>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</si>
  <si>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</si>
  <si>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</si>
  <si>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</si>
  <si>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</si>
  <si>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</si>
  <si>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</si>
  <si>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</si>
  <si>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</si>
  <si>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</si>
  <si>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</si>
  <si>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</si>
  <si>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</si>
  <si>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</si>
  <si>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</si>
  <si>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</si>
  <si>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</si>
  <si>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</si>
  <si>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</si>
  <si>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</si>
  <si>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</si>
  <si>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</si>
  <si>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</si>
  <si>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</si>
  <si>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</si>
  <si>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</si>
  <si>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</si>
  <si>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</si>
  <si>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</si>
  <si>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</si>
  <si>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</si>
  <si>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</si>
  <si>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</si>
  <si>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</si>
  <si>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</si>
  <si>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</si>
  <si>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</si>
  <si>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</si>
  <si>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</si>
  <si>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</si>
  <si>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</si>
  <si>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</si>
  <si>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</si>
  <si>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</si>
  <si>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</si>
  <si>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</si>
  <si>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</si>
  <si>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</si>
  <si>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</si>
  <si>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</si>
  <si>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</si>
  <si>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</si>
  <si>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</si>
  <si>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</si>
  <si>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</si>
  <si>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</si>
  <si>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</si>
  <si>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</si>
  <si>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</si>
  <si>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</si>
  <si>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</si>
  <si>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</si>
  <si>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</si>
  <si>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</si>
  <si>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</si>
  <si>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</si>
  <si>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</si>
  <si>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</si>
  <si>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</si>
  <si>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</si>
  <si>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</si>
  <si>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</si>
  <si>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</si>
  <si>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</si>
  <si>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</si>
  <si>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</si>
  <si>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</si>
  <si>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</si>
  <si>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</si>
  <si>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</si>
  <si>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</si>
  <si>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</si>
  <si>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</si>
  <si>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</si>
  <si>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</si>
  <si>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</si>
  <si>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</si>
  <si>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</si>
  <si>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</si>
  <si>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</si>
  <si>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</si>
  <si>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</si>
  <si>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</si>
  <si>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</si>
  <si>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</si>
  <si>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</si>
  <si>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</si>
  <si>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</si>
  <si>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</si>
  <si>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</si>
  <si>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</si>
  <si>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</si>
  <si>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</si>
  <si>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</si>
  <si>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</si>
  <si>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</si>
  <si>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</si>
  <si>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</si>
  <si>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</si>
  <si>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</si>
  <si>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</si>
  <si>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</si>
  <si>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</si>
  <si>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</si>
  <si>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</si>
  <si>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</si>
  <si>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</si>
  <si>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</si>
  <si>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</si>
  <si>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</si>
  <si>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</si>
  <si>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</si>
  <si>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</si>
  <si>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</si>
  <si>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</si>
  <si>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</si>
  <si>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</si>
  <si>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</si>
  <si>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</si>
  <si>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</si>
  <si>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</si>
  <si>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</si>
  <si>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</si>
  <si>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</si>
  <si>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</si>
  <si>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</si>
  <si>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</si>
  <si>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</si>
  <si>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</si>
  <si>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</si>
  <si>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</si>
  <si>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</si>
  <si>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</si>
  <si>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</si>
  <si>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</si>
  <si>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</si>
  <si>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</si>
  <si>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</si>
  <si>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</si>
  <si>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</si>
  <si>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</si>
  <si>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</si>
  <si>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</si>
  <si>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</si>
  <si>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</si>
  <si>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</si>
  <si>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</si>
  <si>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</si>
  <si>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</si>
  <si>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</si>
  <si>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</si>
  <si>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</si>
  <si>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</si>
  <si>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</si>
  <si>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</si>
  <si>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</si>
  <si>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</si>
  <si>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</si>
  <si>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</si>
  <si>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</si>
  <si>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</si>
  <si>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</si>
  <si>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</si>
  <si>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</si>
  <si>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</si>
  <si>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</si>
  <si>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</si>
  <si>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</si>
  <si>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</si>
  <si>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</si>
  <si>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</si>
  <si>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</si>
  <si>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</si>
  <si>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</si>
  <si>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</si>
  <si>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</si>
  <si>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</si>
  <si>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</si>
  <si>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</si>
  <si>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</si>
  <si>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</si>
  <si>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</si>
  <si>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</si>
  <si>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</si>
  <si>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</si>
  <si>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</si>
  <si>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</si>
  <si>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</si>
  <si>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</si>
  <si>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</si>
  <si>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</si>
  <si>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</si>
  <si>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</si>
  <si>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</si>
  <si>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</si>
  <si>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</si>
  <si>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</si>
  <si>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</si>
  <si>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</si>
  <si>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</si>
  <si>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</si>
  <si>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</si>
  <si>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</si>
  <si>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</si>
  <si>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</si>
  <si>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</si>
  <si>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</si>
  <si>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</si>
  <si>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</si>
  <si>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</si>
  <si>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</si>
  <si>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</si>
  <si>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</si>
  <si>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</si>
  <si>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</si>
  <si>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</si>
  <si>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</si>
  <si>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</si>
  <si>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</si>
  <si>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</si>
  <si>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</si>
  <si>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</si>
  <si>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</si>
  <si>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</si>
  <si>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</si>
  <si>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</si>
  <si>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</si>
  <si>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</si>
  <si>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</si>
  <si>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</si>
  <si>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</si>
  <si>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</si>
  <si>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</si>
  <si>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</si>
  <si>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</si>
  <si>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</si>
  <si>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</si>
  <si>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</si>
  <si>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</si>
  <si>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</si>
  <si>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</si>
  <si>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</si>
  <si>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</si>
  <si>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</si>
  <si>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</si>
  <si>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</si>
  <si>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</si>
  <si>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</si>
  <si>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</si>
  <si>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</si>
  <si>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</si>
  <si>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</si>
  <si>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</si>
  <si>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</si>
  <si>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</si>
  <si>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</si>
  <si>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</si>
  <si>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</si>
  <si>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</si>
  <si>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</si>
  <si>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</si>
  <si>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</si>
  <si>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</si>
  <si>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</si>
  <si>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</si>
  <si>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</si>
  <si>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</si>
  <si>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</si>
  <si>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</si>
  <si>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</si>
  <si>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</si>
  <si>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</si>
  <si>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</si>
  <si>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</si>
  <si>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</si>
  <si>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</si>
  <si>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</si>
  <si>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</si>
  <si>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</si>
  <si>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</si>
  <si>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</si>
  <si>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</si>
  <si>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</si>
  <si>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</si>
  <si>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</si>
  <si>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</si>
  <si>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</si>
  <si>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</si>
  <si>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</si>
  <si>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</si>
  <si>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</si>
  <si>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</si>
  <si>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</si>
  <si>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</si>
  <si>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</si>
  <si>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</si>
  <si>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</si>
  <si>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</si>
  <si>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</si>
  <si>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</si>
  <si>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</si>
  <si>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</si>
  <si>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</si>
  <si>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</si>
  <si>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</si>
  <si>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</si>
  <si>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</si>
  <si>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</si>
  <si>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</si>
  <si>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</si>
  <si>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</si>
  <si>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</si>
  <si>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</si>
  <si>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</si>
  <si>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</si>
  <si>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</si>
  <si>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</si>
  <si>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</si>
  <si>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</si>
  <si>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</si>
  <si>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</si>
  <si>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</si>
  <si>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</si>
  <si>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</si>
  <si>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</si>
  <si>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</si>
  <si>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</si>
  <si>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</si>
  <si>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</si>
  <si>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</si>
  <si>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</si>
  <si>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</si>
  <si>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</si>
  <si>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</si>
  <si>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</si>
  <si>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</si>
  <si>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</si>
  <si>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</si>
  <si>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</si>
  <si>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</si>
  <si>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</si>
  <si>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</si>
  <si>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</si>
  <si>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</si>
  <si>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</si>
  <si>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</si>
  <si>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</si>
  <si>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</si>
  <si>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</si>
  <si>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</si>
  <si>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</si>
  <si>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</si>
  <si>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</si>
  <si>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</si>
  <si>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</si>
  <si>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</si>
  <si>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</si>
  <si>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</si>
  <si>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</si>
  <si>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</si>
  <si>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</si>
  <si>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</si>
  <si>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</si>
  <si>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</si>
  <si>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</si>
  <si>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</si>
  <si>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</si>
  <si>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</si>
  <si>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</si>
  <si>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</si>
  <si>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</si>
  <si>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</si>
  <si>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</si>
  <si>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</si>
  <si>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</si>
  <si>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</si>
  <si>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</si>
  <si>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</si>
  <si>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</si>
  <si>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</si>
  <si>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</si>
  <si>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</si>
  <si>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</si>
  <si>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</si>
  <si>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</si>
  <si>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</si>
  <si>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</si>
  <si>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</si>
  <si>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</si>
  <si>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</si>
  <si>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</si>
  <si>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</si>
  <si>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</si>
  <si>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</si>
  <si>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</si>
  <si>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</si>
  <si>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</si>
  <si>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</si>
  <si>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</si>
  <si>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</si>
  <si>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</si>
  <si>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</si>
  <si>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</si>
  <si>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</si>
  <si>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</si>
  <si>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</si>
  <si>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</si>
  <si>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</si>
  <si>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</si>
  <si>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</si>
  <si>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</si>
  <si>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</si>
  <si>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</si>
  <si>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</si>
  <si>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</si>
  <si>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</si>
  <si>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</si>
  <si>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</si>
  <si>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</si>
  <si>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</si>
  <si>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</si>
  <si>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</si>
  <si>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</si>
  <si>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</si>
  <si>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</si>
  <si>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</si>
  <si>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</si>
  <si>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</si>
  <si>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</si>
  <si>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</si>
  <si>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</si>
  <si>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</si>
  <si>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</si>
  <si>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</si>
  <si>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</si>
  <si>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</si>
  <si>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</si>
  <si>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</si>
  <si>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</si>
  <si>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</si>
  <si>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</si>
  <si>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</si>
  <si>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</si>
  <si>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</si>
  <si>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</si>
  <si>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</si>
  <si>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</si>
  <si>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</si>
  <si>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</si>
  <si>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</si>
  <si>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</si>
  <si>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</si>
  <si>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</si>
  <si>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</si>
  <si>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</si>
  <si>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</si>
  <si>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</si>
  <si>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</si>
  <si>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</si>
  <si>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</si>
  <si>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</si>
  <si>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</si>
  <si>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</si>
  <si>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</si>
  <si>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</si>
  <si>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</si>
  <si>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</si>
  <si>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</si>
  <si>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</si>
  <si>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</si>
  <si>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</si>
  <si>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</si>
  <si>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</si>
  <si>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</si>
  <si>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</si>
  <si>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</si>
  <si>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</si>
  <si>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</si>
  <si>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</si>
  <si>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</si>
  <si>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</si>
  <si>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</si>
  <si>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</si>
  <si>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</si>
  <si>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</si>
  <si>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</si>
  <si>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</si>
  <si>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</si>
  <si>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</si>
  <si>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</si>
  <si>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</si>
  <si>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</si>
  <si>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</si>
  <si>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</si>
  <si>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</si>
  <si>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</si>
  <si>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</si>
  <si>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</si>
  <si>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</si>
  <si>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</si>
  <si>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</si>
  <si>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</si>
  <si>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</si>
  <si>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</si>
  <si>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</si>
  <si>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</si>
  <si>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</si>
  <si>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</si>
  <si>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</si>
  <si>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</si>
  <si>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</si>
  <si>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</si>
  <si>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</si>
  <si>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</si>
  <si>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</si>
  <si>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</si>
  <si>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</si>
  <si>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</si>
  <si>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</si>
  <si>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</si>
  <si>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</si>
  <si>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</si>
  <si>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</si>
  <si>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</si>
  <si>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</si>
  <si>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</si>
  <si>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</si>
  <si>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</si>
  <si>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</si>
  <si>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</si>
  <si>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</si>
  <si>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</si>
  <si>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</si>
  <si>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</si>
  <si>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</si>
  <si>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</si>
  <si>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</si>
  <si>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</si>
  <si>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</si>
  <si>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</si>
  <si>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</si>
  <si>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</si>
  <si>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</si>
  <si>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</si>
  <si>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</si>
  <si>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</si>
  <si>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</si>
  <si>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</si>
  <si>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</si>
  <si>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</si>
  <si>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</si>
  <si>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</si>
  <si>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</si>
  <si>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</si>
  <si>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</si>
  <si>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</si>
  <si>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</si>
  <si>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</si>
  <si>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</si>
  <si>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</si>
  <si>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</si>
  <si>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</si>
  <si>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</si>
  <si>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</si>
  <si>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</si>
  <si>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</si>
  <si>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</si>
  <si>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</si>
  <si>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</si>
  <si>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</si>
  <si>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</si>
  <si>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</si>
  <si>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</si>
  <si>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</si>
  <si>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</si>
  <si>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</si>
  <si>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</si>
  <si>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</si>
  <si>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</si>
  <si>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</si>
  <si>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</si>
  <si>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</si>
  <si>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</si>
  <si>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</si>
  <si>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</si>
  <si>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</si>
  <si>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</si>
  <si>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</si>
  <si>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</si>
  <si>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</si>
  <si>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</si>
  <si>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</si>
  <si>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</si>
  <si>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</si>
  <si>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</si>
  <si>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</si>
  <si>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</si>
  <si>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</si>
  <si>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</si>
  <si>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</si>
  <si>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</si>
  <si>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</si>
  <si>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</si>
  <si>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</si>
  <si>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</si>
  <si>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</si>
  <si>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</si>
  <si>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</si>
  <si>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</si>
  <si>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</si>
  <si>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</si>
  <si>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</si>
  <si>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</si>
  <si>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</si>
  <si>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</si>
  <si>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</si>
  <si>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</si>
  <si>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</si>
  <si>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</si>
  <si>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</si>
  <si>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</si>
  <si>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</si>
  <si>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</si>
  <si>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</si>
  <si>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</si>
  <si>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</si>
  <si>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</si>
  <si>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</si>
  <si>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</si>
  <si>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</si>
  <si>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</si>
  <si>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</si>
  <si>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</si>
  <si>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</si>
  <si>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</si>
  <si>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</si>
  <si>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</si>
  <si>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</si>
  <si>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</si>
  <si>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</si>
  <si>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</si>
  <si>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</si>
  <si>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</si>
  <si>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</si>
  <si>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</si>
  <si>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</si>
  <si>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</si>
  <si>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</si>
  <si>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</si>
  <si>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</si>
  <si>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</si>
  <si>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</si>
  <si>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</si>
  <si>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</si>
  <si>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</si>
  <si>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</si>
  <si>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</si>
  <si>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</si>
  <si>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</si>
  <si>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</si>
  <si>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</si>
  <si>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</si>
  <si>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</si>
  <si>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</si>
  <si>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</si>
  <si>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</si>
  <si>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</si>
  <si>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</si>
  <si>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</si>
  <si>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</si>
  <si>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</si>
  <si>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</si>
  <si>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</si>
  <si>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</si>
  <si>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</si>
  <si>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</si>
  <si>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</si>
  <si>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</si>
  <si>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</si>
  <si>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</si>
  <si>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</si>
  <si>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</si>
  <si>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</si>
  <si>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</si>
  <si>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</si>
  <si>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</si>
  <si>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</si>
  <si>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</si>
  <si>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</si>
  <si>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</si>
  <si>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</si>
  <si>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</si>
  <si>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</si>
  <si>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</si>
  <si>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</si>
  <si>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</si>
  <si>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</si>
  <si>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</si>
  <si>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</si>
  <si>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</si>
  <si>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</si>
  <si>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</si>
  <si>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</si>
  <si>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</si>
  <si>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</si>
  <si>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</si>
  <si>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</si>
  <si>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</si>
  <si>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</si>
  <si>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</si>
  <si>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</si>
  <si>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</si>
  <si>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</si>
  <si>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</si>
  <si>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</si>
  <si>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</si>
  <si>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</si>
  <si>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</si>
  <si>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</si>
  <si>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</si>
  <si>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</si>
  <si>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</si>
  <si>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</si>
  <si>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</si>
  <si>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</si>
  <si>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</si>
  <si>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</si>
  <si>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</si>
  <si>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</si>
  <si>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</si>
  <si>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</si>
  <si>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</si>
  <si>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</si>
  <si>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</si>
  <si>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</si>
  <si>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</si>
  <si>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</si>
  <si>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</si>
  <si>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</si>
  <si>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</si>
  <si>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</si>
  <si>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</si>
  <si>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</si>
  <si>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</si>
  <si>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</si>
  <si>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</si>
  <si>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</si>
  <si>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</si>
  <si>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</si>
  <si>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</si>
  <si>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</si>
  <si>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</si>
  <si>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</si>
  <si>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</si>
  <si>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</si>
  <si>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</si>
  <si>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</si>
  <si>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</si>
  <si>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</si>
  <si>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</si>
  <si>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</si>
  <si>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</si>
  <si>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</si>
  <si>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</si>
  <si>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</si>
  <si>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</si>
  <si>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</si>
  <si>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</si>
  <si>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</si>
  <si>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</si>
  <si>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</si>
  <si>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</si>
  <si>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</si>
  <si>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</si>
  <si>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</si>
  <si>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</si>
  <si>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</si>
  <si>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</si>
  <si>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</si>
  <si>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</si>
  <si>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</si>
  <si>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</si>
  <si>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</si>
  <si>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</si>
  <si>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</si>
  <si>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</si>
  <si>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</si>
  <si>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</si>
  <si>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</si>
  <si>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</si>
  <si>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</si>
  <si>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</si>
  <si>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</si>
  <si>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</si>
  <si>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</si>
  <si>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</si>
  <si>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</si>
  <si>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</si>
  <si>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</si>
  <si>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</si>
  <si>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</si>
  <si>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</si>
  <si>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</si>
  <si>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</si>
  <si>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</si>
  <si>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</si>
  <si>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</si>
  <si>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</si>
  <si>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</si>
  <si>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</si>
  <si>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</si>
  <si>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</si>
  <si>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</si>
  <si>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</si>
  <si>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</si>
  <si>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</si>
  <si>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</si>
  <si>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</si>
  <si>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</si>
  <si>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</si>
  <si>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</si>
  <si>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</si>
  <si>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</si>
  <si>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</si>
  <si>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</si>
  <si>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</si>
  <si>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</si>
  <si>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</si>
  <si>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</si>
  <si>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</si>
  <si>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</si>
  <si>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</si>
  <si>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</si>
  <si>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</si>
  <si>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</si>
  <si>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</si>
  <si>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</si>
  <si>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</si>
  <si>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</si>
  <si>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</si>
  <si>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</si>
  <si>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</si>
  <si>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</si>
  <si>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</si>
  <si>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</si>
  <si>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</si>
  <si>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</si>
  <si>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</si>
  <si>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</si>
  <si>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</si>
  <si>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</si>
  <si>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</si>
  <si>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</si>
  <si>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</si>
  <si>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</si>
  <si>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</si>
  <si>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</si>
  <si>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</si>
  <si>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</si>
  <si>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</si>
  <si>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</si>
  <si>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</si>
  <si>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</si>
  <si>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</si>
  <si>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</si>
  <si>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</si>
  <si>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</si>
  <si>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</si>
  <si>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</si>
  <si>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</si>
  <si>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</si>
  <si>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</si>
  <si>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</si>
  <si>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</si>
  <si>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</si>
  <si>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</si>
  <si>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</si>
  <si>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</si>
  <si>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</si>
  <si>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</si>
  <si>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</si>
  <si>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</si>
  <si>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</si>
  <si>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</si>
  <si>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</si>
  <si>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</si>
  <si>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</si>
  <si>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</si>
  <si>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</si>
  <si>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</si>
  <si>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</si>
  <si>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</si>
  <si>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</si>
  <si>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</si>
  <si>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</si>
  <si>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</si>
  <si>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</si>
  <si>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</si>
  <si>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</si>
  <si>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</si>
  <si>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</si>
  <si>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</si>
  <si>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</si>
  <si>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</si>
  <si>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</si>
  <si>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</si>
  <si>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</si>
  <si>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</si>
  <si>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</si>
  <si>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</si>
  <si>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</si>
  <si>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</si>
  <si>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</si>
  <si>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</si>
  <si>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</si>
  <si>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</si>
  <si>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</si>
  <si>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</si>
  <si>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</si>
  <si>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</si>
  <si>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</si>
  <si>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</si>
  <si>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</si>
  <si>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</si>
  <si>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</si>
  <si>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</si>
  <si>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</si>
  <si>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</si>
  <si>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</si>
  <si>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</si>
  <si>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</si>
  <si>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</si>
  <si>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</si>
  <si>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</si>
  <si>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</si>
  <si>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</si>
  <si>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</si>
  <si>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</si>
  <si>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</si>
  <si>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</si>
  <si>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</si>
  <si>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</si>
  <si>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</si>
  <si>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</si>
  <si>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</si>
  <si>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</si>
  <si>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</si>
  <si>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</si>
  <si>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</si>
  <si>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</si>
  <si>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</si>
  <si>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</si>
  <si>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</si>
  <si>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</si>
  <si>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</si>
  <si>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</si>
  <si>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</si>
  <si>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</si>
  <si>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</si>
  <si>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</si>
  <si>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</si>
  <si>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</si>
  <si>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</si>
  <si>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</si>
  <si>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</si>
  <si>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</si>
  <si>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</si>
  <si>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</si>
  <si>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</si>
  <si>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</si>
  <si>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</si>
  <si>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</si>
  <si>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</si>
  <si>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</si>
  <si>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</si>
  <si>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</si>
  <si>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</si>
  <si>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</si>
  <si>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</si>
  <si>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</si>
  <si>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</si>
  <si>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</si>
  <si>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</si>
  <si>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</si>
  <si>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</si>
  <si>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</si>
  <si>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</si>
  <si>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</si>
  <si>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</si>
  <si>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</si>
  <si>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</si>
  <si>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</si>
  <si>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</si>
  <si>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</si>
  <si>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</si>
  <si>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</si>
  <si>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</si>
  <si>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</si>
  <si>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</si>
  <si>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</si>
  <si>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</si>
  <si>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</si>
  <si>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</si>
  <si>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</si>
  <si>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</si>
  <si>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</si>
  <si>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</si>
  <si>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</si>
  <si>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</si>
  <si>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</si>
  <si>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</si>
  <si>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</si>
  <si>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</si>
  <si>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</si>
  <si>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</si>
  <si>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</si>
  <si>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</si>
  <si>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</si>
  <si>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</si>
  <si>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</si>
  <si>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</si>
  <si>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</si>
  <si>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</si>
  <si>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</si>
  <si>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</si>
  <si>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</si>
  <si>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</si>
  <si>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</si>
  <si>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</si>
  <si>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</si>
  <si>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</si>
  <si>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</si>
  <si>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</si>
  <si>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</si>
  <si>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</si>
  <si>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</si>
  <si>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</si>
  <si>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</si>
  <si>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</si>
  <si>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</si>
  <si>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</si>
  <si>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</si>
  <si>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</si>
  <si>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</si>
  <si>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</si>
  <si>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</si>
  <si>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</si>
  <si>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</si>
  <si>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</si>
  <si>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</si>
  <si>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</si>
  <si>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</si>
  <si>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</si>
  <si>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</si>
  <si>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</si>
  <si>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</si>
  <si>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</si>
  <si>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</si>
  <si>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</si>
  <si>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</si>
  <si>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</si>
  <si>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</si>
  <si>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</si>
  <si>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</si>
  <si>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</si>
  <si>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</si>
  <si>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</si>
  <si>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</si>
  <si>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</si>
  <si>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</si>
  <si>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</si>
  <si>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</si>
  <si>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</si>
  <si>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</si>
  <si>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</si>
  <si>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</si>
  <si>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</si>
  <si>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</si>
  <si>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</si>
  <si>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</si>
  <si>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</si>
  <si>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</si>
  <si>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</si>
  <si>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</si>
  <si>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</si>
  <si>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</si>
  <si>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</si>
  <si>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</si>
  <si>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</si>
  <si>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</si>
  <si>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</si>
  <si>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</si>
  <si>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</si>
  <si>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</si>
  <si>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</si>
  <si>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</si>
  <si>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</si>
  <si>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</si>
  <si>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</si>
  <si>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</si>
  <si>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</si>
  <si>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</si>
  <si>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</si>
  <si>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</si>
  <si>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</si>
  <si>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</si>
  <si>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</si>
  <si>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</si>
  <si>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</si>
  <si>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</si>
  <si>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</si>
  <si>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</si>
  <si>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</si>
  <si>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</si>
  <si>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</si>
  <si>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</si>
  <si>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</si>
  <si>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</si>
  <si>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</si>
  <si>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</si>
  <si>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</si>
  <si>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</si>
  <si>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</si>
  <si>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</si>
  <si>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</si>
  <si>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</si>
  <si>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</si>
  <si>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</si>
  <si>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</si>
  <si>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</si>
  <si>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</si>
  <si>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</si>
  <si>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</si>
  <si>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</si>
  <si>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</si>
  <si>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</si>
  <si>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</si>
  <si>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</si>
  <si>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</si>
  <si>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</si>
  <si>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</si>
  <si>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</si>
  <si>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</si>
  <si>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</si>
  <si>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</si>
  <si>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</si>
  <si>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</si>
  <si>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</si>
  <si>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</si>
  <si>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</si>
  <si>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</si>
  <si>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</si>
  <si>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</si>
  <si>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</si>
  <si>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</si>
  <si>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</si>
  <si>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</si>
  <si>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</si>
  <si>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</si>
  <si>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</si>
  <si>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</si>
  <si>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</si>
  <si>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</si>
  <si>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</si>
  <si>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</si>
  <si>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</si>
  <si>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</si>
  <si>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</si>
  <si>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</si>
  <si>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</si>
  <si>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</si>
  <si>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</si>
  <si>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</si>
  <si>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</si>
  <si>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</si>
  <si>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</si>
  <si>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</si>
  <si>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</si>
  <si>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</si>
  <si>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</si>
  <si>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</si>
  <si>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</si>
  <si>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</si>
  <si>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</si>
  <si>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</si>
  <si>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</si>
  <si>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</si>
  <si>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</si>
  <si>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</si>
  <si>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</si>
  <si>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</si>
  <si>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</si>
  <si>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</si>
  <si>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</si>
  <si>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</si>
  <si>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</si>
  <si>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</si>
  <si>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</si>
  <si>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</si>
  <si>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</si>
  <si>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</si>
  <si>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</si>
  <si>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</si>
  <si>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</si>
  <si>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</si>
  <si>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</si>
  <si>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</si>
  <si>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</si>
  <si>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</si>
  <si>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</si>
  <si>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</si>
  <si>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</si>
  <si>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</si>
  <si>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</si>
  <si>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</si>
  <si>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</si>
  <si>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</si>
  <si>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</si>
  <si>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</si>
  <si>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</si>
  <si>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</si>
  <si>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</si>
  <si>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</si>
  <si>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</si>
  <si>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</si>
  <si>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</si>
  <si>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</si>
  <si>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</si>
  <si>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</si>
  <si>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</si>
  <si>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</si>
  <si>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</si>
  <si>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</si>
  <si>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</si>
  <si>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</si>
  <si>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</si>
  <si>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</si>
  <si>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</si>
  <si>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</si>
  <si>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</si>
  <si>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</si>
  <si>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</si>
  <si>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</si>
  <si>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</si>
  <si>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</si>
  <si>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</si>
  <si>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</si>
  <si>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</si>
  <si>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</si>
  <si>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</si>
  <si>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</si>
  <si>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</si>
  <si>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</si>
  <si>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</si>
  <si>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</si>
  <si>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</si>
  <si>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</si>
  <si>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</si>
  <si>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</si>
  <si>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</si>
  <si>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</si>
  <si>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</si>
  <si>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</si>
  <si>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</si>
  <si>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</si>
  <si>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</si>
  <si>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</si>
  <si>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</si>
  <si>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</si>
  <si>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</si>
  <si>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</si>
  <si>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</si>
  <si>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</si>
  <si>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</si>
  <si>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</si>
  <si>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</si>
  <si>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</si>
  <si>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</si>
  <si>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</si>
  <si>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</si>
  <si>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</si>
  <si>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</si>
  <si>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</si>
  <si>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</si>
  <si>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</si>
  <si>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</si>
  <si>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</si>
  <si>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</si>
  <si>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</si>
  <si>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</si>
  <si>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</si>
  <si>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</si>
  <si>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</si>
  <si>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</si>
  <si>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</si>
  <si>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</si>
  <si>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</si>
  <si>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</si>
  <si>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</si>
  <si>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</si>
  <si>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</si>
  <si>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</si>
  <si>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</si>
  <si>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</si>
  <si>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</si>
  <si>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</si>
  <si>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</si>
  <si>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</si>
  <si>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</si>
  <si>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</si>
  <si>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</si>
  <si>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</si>
  <si>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</si>
  <si>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</si>
  <si>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</si>
  <si>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</si>
  <si>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</si>
  <si>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</si>
  <si>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</si>
  <si>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</si>
  <si>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</si>
  <si>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</si>
  <si>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</si>
  <si>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</si>
  <si>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</si>
  <si>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</si>
  <si>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</si>
  <si>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</si>
  <si>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</si>
  <si>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</si>
  <si>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</si>
  <si>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</si>
  <si>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</si>
  <si>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</si>
  <si>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</si>
  <si>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</si>
  <si>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</si>
  <si>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</si>
  <si>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</si>
  <si>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</si>
  <si>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</si>
  <si>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</si>
  <si>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</si>
  <si>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</si>
  <si>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</si>
  <si>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</si>
  <si>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</si>
  <si>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</si>
  <si>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</si>
  <si>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</si>
  <si>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</si>
  <si>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</si>
  <si>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</si>
  <si>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</si>
  <si>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</si>
  <si>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</si>
  <si>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</si>
  <si>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</si>
  <si>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</si>
  <si>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</si>
  <si>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</si>
  <si>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</si>
  <si>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</si>
  <si>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</si>
  <si>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</si>
  <si>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</si>
  <si>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</si>
  <si>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</si>
  <si>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</si>
  <si>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</si>
  <si>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</si>
  <si>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</si>
  <si>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</si>
  <si>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</si>
  <si>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</si>
  <si>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</si>
  <si>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</si>
  <si>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</si>
  <si>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</si>
  <si>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</si>
  <si>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</si>
  <si>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</si>
  <si>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</si>
  <si>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</si>
  <si>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</si>
  <si>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</si>
  <si>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</si>
  <si>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</si>
  <si>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</si>
  <si>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</si>
  <si>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</si>
  <si>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</si>
  <si>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</si>
  <si>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</si>
  <si>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</si>
  <si>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</si>
  <si>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</si>
  <si>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</si>
  <si>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</si>
  <si>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</si>
  <si>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</si>
  <si>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</si>
  <si>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</si>
  <si>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</si>
  <si>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</si>
  <si>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</si>
  <si>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</si>
  <si>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</si>
  <si>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</si>
  <si>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</si>
  <si>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</si>
  <si>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</si>
  <si>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</si>
  <si>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</si>
  <si>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</si>
  <si>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</si>
  <si>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</si>
  <si>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</si>
  <si>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</si>
  <si>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</si>
  <si>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</si>
  <si>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</si>
  <si>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</si>
  <si>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</si>
  <si>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</si>
  <si>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</si>
  <si>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</si>
  <si>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</si>
  <si>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</si>
  <si>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</si>
  <si>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</si>
  <si>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</si>
  <si>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</si>
  <si>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</si>
  <si>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</si>
  <si>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</si>
  <si>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</si>
  <si>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</si>
  <si>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</si>
  <si>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</si>
  <si>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</si>
  <si>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</si>
  <si>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</si>
  <si>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</si>
  <si>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</si>
  <si>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</si>
  <si>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</si>
  <si>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</si>
  <si>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</si>
  <si>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</si>
  <si>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</si>
  <si>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</si>
  <si>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</si>
  <si>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</si>
  <si>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</si>
  <si>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</si>
  <si>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</si>
  <si>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</si>
  <si>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</si>
  <si>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</si>
  <si>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</si>
  <si>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</si>
  <si>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</si>
  <si>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</si>
  <si>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</si>
  <si>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</si>
  <si>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</si>
  <si>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</si>
  <si>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</si>
  <si>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</si>
  <si>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</si>
  <si>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</si>
  <si>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</si>
  <si>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</si>
  <si>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</si>
  <si>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</si>
  <si>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</si>
  <si>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</si>
  <si>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</si>
  <si>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</si>
  <si>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</si>
  <si>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</si>
  <si>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</si>
  <si>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</si>
  <si>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</si>
  <si>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</si>
  <si>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</si>
  <si>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</si>
  <si>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</si>
  <si>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</si>
  <si>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</si>
  <si>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</si>
  <si>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</si>
  <si>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</si>
  <si>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</si>
  <si>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</si>
  <si>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</si>
  <si>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</si>
  <si>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</si>
  <si>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</si>
  <si>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</si>
  <si>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</si>
  <si>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</si>
  <si>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</si>
  <si>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</si>
  <si>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</si>
  <si>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</si>
  <si>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</si>
  <si>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</si>
  <si>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</si>
  <si>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</si>
  <si>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</si>
  <si>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</si>
  <si>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</si>
  <si>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</si>
  <si>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</si>
  <si>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</si>
  <si>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</si>
  <si>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</si>
  <si>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</si>
  <si>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</si>
  <si>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</si>
  <si>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</si>
  <si>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</si>
  <si>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</si>
  <si>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</si>
  <si>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</si>
  <si>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</si>
  <si>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</si>
  <si>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</si>
  <si>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</si>
  <si>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</si>
  <si>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</si>
  <si>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</si>
  <si>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</si>
  <si>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</si>
  <si>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</si>
  <si>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</si>
  <si>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</si>
  <si>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</si>
  <si>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</si>
  <si>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</si>
  <si>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</si>
  <si>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</si>
  <si>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</si>
  <si>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</si>
  <si>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</si>
  <si>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</si>
  <si>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</si>
  <si>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</si>
  <si>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</si>
  <si>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</si>
  <si>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</si>
  <si>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</si>
  <si>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</si>
  <si>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</si>
  <si>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</si>
  <si>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</si>
  <si>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</si>
  <si>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</si>
  <si>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</si>
  <si>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</si>
  <si>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</si>
  <si>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</si>
  <si>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</si>
  <si>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</si>
  <si>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</si>
  <si>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</si>
  <si>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</si>
  <si>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</si>
  <si>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</si>
  <si>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</si>
  <si>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</si>
  <si>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</si>
  <si>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</si>
  <si>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</si>
  <si>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</si>
  <si>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</si>
  <si>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</si>
  <si>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</si>
  <si>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</si>
  <si>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</si>
  <si>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</si>
  <si>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</si>
  <si>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</si>
  <si>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</si>
  <si>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</si>
  <si>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</si>
  <si>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</si>
  <si>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</si>
  <si>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</si>
  <si>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</si>
  <si>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</si>
  <si>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</si>
  <si>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</si>
  <si>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</si>
  <si>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</si>
  <si>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</si>
  <si>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</si>
  <si>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</si>
  <si>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</si>
  <si>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</si>
  <si>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</si>
  <si>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</si>
  <si>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</si>
  <si>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</si>
  <si>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</si>
  <si>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</si>
  <si>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</si>
  <si>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</si>
  <si>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</si>
  <si>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</si>
  <si>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</si>
  <si>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</si>
  <si>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</si>
  <si>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</si>
  <si>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</si>
  <si>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</si>
  <si>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</si>
  <si>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</si>
  <si>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</si>
  <si>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</si>
  <si>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</si>
  <si>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</si>
  <si>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</si>
  <si>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</si>
  <si>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</si>
  <si>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</si>
  <si>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</si>
  <si>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</si>
  <si>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</si>
  <si>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</si>
  <si>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</si>
  <si>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</si>
  <si>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</si>
  <si>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</si>
  <si>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</si>
  <si>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</si>
  <si>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</si>
  <si>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</si>
  <si>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</si>
  <si>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</si>
  <si>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</si>
  <si>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</si>
  <si>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</si>
  <si>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</si>
  <si>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</si>
  <si>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</si>
  <si>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</si>
  <si>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</si>
  <si>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</si>
  <si>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</si>
  <si>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</si>
  <si>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</si>
  <si>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</si>
  <si>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</si>
  <si>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</si>
  <si>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</si>
  <si>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</si>
  <si>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</si>
  <si>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</si>
  <si>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</si>
  <si>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</si>
  <si>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</si>
  <si>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</si>
  <si>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</si>
  <si>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</si>
  <si>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</si>
  <si>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</si>
  <si>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</si>
  <si>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</si>
  <si>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</si>
  <si>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</si>
  <si>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</si>
  <si>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</si>
  <si>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</si>
  <si>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</si>
  <si>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</si>
  <si>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</si>
  <si>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</si>
  <si>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</si>
  <si>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</si>
  <si>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</si>
  <si>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</si>
  <si>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</si>
  <si>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</si>
  <si>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</si>
  <si>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</si>
  <si>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</si>
  <si>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</si>
  <si>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</si>
  <si>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</si>
  <si>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</si>
  <si>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</si>
  <si>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</si>
  <si>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</si>
  <si>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</si>
  <si>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</si>
  <si>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</si>
  <si>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</si>
  <si>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</si>
  <si>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</si>
  <si>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</si>
  <si>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</si>
  <si>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</si>
  <si>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</si>
  <si>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</si>
  <si>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</si>
  <si>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</si>
  <si>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</si>
  <si>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</si>
  <si>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</si>
  <si>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</si>
  <si>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</si>
  <si>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</si>
  <si>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</si>
  <si>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</si>
  <si>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</si>
  <si>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</si>
  <si>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</si>
  <si>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</si>
  <si>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</si>
  <si>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</si>
  <si>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</si>
  <si>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</si>
  <si>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</si>
  <si>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</si>
  <si>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</si>
  <si>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</si>
  <si>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</si>
  <si>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</si>
  <si>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</si>
  <si>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</si>
  <si>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</si>
  <si>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</si>
  <si>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</si>
  <si>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</si>
  <si>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</si>
  <si>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</si>
  <si>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</si>
  <si>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</si>
  <si>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</si>
  <si>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</si>
  <si>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</si>
  <si>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</si>
  <si>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</si>
  <si>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</si>
  <si>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</si>
  <si>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</si>
  <si>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</si>
  <si>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</si>
  <si>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</si>
  <si>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</si>
  <si>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</si>
  <si>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</si>
  <si>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</si>
  <si>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</si>
  <si>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</si>
  <si>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</si>
  <si>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</si>
  <si>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</si>
  <si>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</si>
  <si>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</si>
  <si>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</si>
  <si>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</si>
  <si>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</si>
  <si>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</si>
  <si>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</si>
  <si>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</si>
  <si>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</si>
  <si>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</si>
  <si>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</si>
  <si>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</si>
  <si>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</si>
  <si>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</si>
  <si>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</si>
  <si>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</si>
  <si>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</si>
  <si>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</si>
  <si>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</si>
  <si>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</si>
  <si>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</si>
  <si>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</si>
  <si>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</si>
  <si>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</si>
  <si>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</si>
  <si>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</si>
  <si>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</si>
  <si>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</si>
  <si>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</si>
  <si>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</si>
  <si>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</si>
  <si>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</si>
  <si>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</si>
  <si>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</si>
  <si>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</si>
  <si>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</si>
  <si>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</si>
  <si>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</si>
  <si>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</si>
  <si>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</si>
  <si>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</si>
  <si>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</si>
  <si>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</si>
  <si>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</si>
  <si>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</si>
  <si>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</si>
  <si>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</si>
  <si>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</si>
  <si>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</si>
  <si>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</si>
  <si>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</si>
  <si>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</si>
  <si>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</si>
  <si>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</si>
  <si>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</si>
  <si>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</si>
  <si>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</si>
  <si>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</si>
  <si>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</si>
  <si>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</si>
  <si>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</si>
  <si>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</si>
  <si>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</si>
  <si>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</si>
  <si>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</si>
  <si>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</si>
  <si>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</si>
  <si>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</si>
  <si>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</si>
  <si>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</si>
  <si>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</si>
  <si>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</si>
  <si>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</si>
  <si>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</si>
  <si>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</si>
  <si>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</si>
  <si>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</si>
  <si>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</si>
  <si>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</si>
  <si>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</si>
  <si>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</si>
  <si>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</si>
  <si>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</si>
  <si>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</si>
  <si>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</si>
  <si>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</si>
  <si>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</si>
  <si>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</si>
  <si>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</si>
  <si>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</si>
  <si>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</si>
  <si>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</si>
  <si>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</si>
  <si>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</si>
  <si>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</si>
  <si>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</si>
  <si>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</si>
  <si>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</si>
  <si>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</si>
  <si>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</si>
  <si>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</si>
  <si>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</si>
  <si>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</si>
  <si>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</si>
  <si>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</si>
  <si>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</si>
  <si>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</si>
  <si>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</si>
  <si>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</si>
  <si>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</si>
  <si>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</si>
  <si>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</si>
  <si>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</si>
  <si>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</si>
  <si>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</si>
  <si>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</si>
  <si>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</si>
  <si>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</si>
  <si>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</si>
  <si>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</si>
  <si>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</si>
  <si>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</si>
  <si>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</si>
  <si>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</si>
  <si>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</si>
  <si>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</si>
  <si>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</si>
  <si>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</si>
  <si>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</si>
  <si>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</si>
  <si>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</si>
  <si>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</si>
  <si>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</si>
  <si>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</si>
  <si>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</si>
  <si>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</si>
  <si>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</si>
  <si>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</si>
  <si>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</si>
  <si>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</si>
  <si>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</si>
  <si>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</si>
  <si>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</si>
  <si>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</si>
  <si>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</si>
  <si>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</si>
  <si>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</si>
  <si>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</si>
  <si>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</si>
  <si>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</si>
  <si>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</si>
  <si>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</si>
  <si>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</si>
  <si>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</si>
  <si>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</si>
  <si>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</si>
  <si>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</si>
  <si>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</si>
  <si>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</si>
  <si>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</si>
  <si>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</si>
  <si>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</si>
  <si>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</si>
  <si>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</si>
  <si>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</si>
  <si>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</si>
  <si>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</si>
  <si>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</si>
  <si>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</si>
  <si>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</si>
  <si>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</si>
  <si>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</si>
  <si>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</si>
  <si>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</si>
  <si>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</si>
  <si>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</si>
  <si>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</si>
  <si>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</si>
  <si>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</si>
  <si>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</si>
  <si>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</si>
  <si>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</si>
  <si>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</si>
  <si>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</si>
  <si>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</si>
  <si>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</si>
  <si>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</si>
  <si>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</si>
  <si>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</si>
  <si>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</si>
  <si>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</si>
  <si>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</si>
  <si>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</si>
  <si>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</si>
  <si>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</si>
  <si>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</si>
  <si>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</si>
  <si>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</si>
  <si>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</si>
  <si>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</si>
  <si>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</si>
  <si>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</si>
  <si>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</si>
  <si>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</si>
  <si>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</si>
  <si>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</si>
  <si>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</si>
  <si>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</si>
  <si>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</si>
  <si>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</si>
  <si>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</si>
  <si>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</si>
  <si>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</si>
  <si>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</si>
  <si>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</si>
  <si>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</si>
  <si>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</si>
  <si>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</si>
  <si>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</si>
  <si>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</si>
  <si>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</si>
  <si>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</si>
  <si>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</si>
  <si>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</si>
  <si>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</si>
  <si>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</si>
  <si>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</si>
  <si>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</si>
  <si>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</si>
  <si>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</si>
  <si>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</si>
  <si>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</si>
  <si>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</si>
  <si>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</si>
  <si>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</si>
  <si>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</si>
  <si>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</si>
  <si>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</si>
  <si>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</si>
  <si>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</si>
  <si>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</si>
  <si>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</si>
  <si>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</si>
  <si>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</si>
  <si>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</si>
  <si>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</si>
  <si>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</si>
  <si>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</si>
  <si>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</si>
  <si>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</si>
  <si>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</si>
  <si>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</si>
  <si>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</si>
  <si>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</si>
  <si>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</si>
  <si>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</si>
  <si>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</si>
  <si>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</si>
  <si>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</si>
  <si>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</si>
  <si>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</si>
  <si>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</si>
  <si>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</si>
  <si>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</si>
  <si>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</si>
  <si>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</si>
  <si>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</si>
  <si>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</si>
  <si>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</si>
  <si>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</si>
  <si>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</si>
  <si>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</si>
  <si>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</si>
  <si>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</si>
  <si>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</si>
  <si>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</si>
  <si>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</si>
  <si>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</si>
  <si>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</si>
  <si>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</si>
  <si>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</si>
  <si>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</si>
  <si>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</si>
  <si>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</si>
  <si>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</si>
  <si>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</si>
  <si>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</si>
  <si>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</si>
  <si>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</si>
  <si>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</si>
  <si>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</si>
  <si>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</si>
  <si>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</si>
  <si>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</si>
  <si>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</si>
  <si>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</si>
  <si>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</si>
  <si>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</si>
  <si>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</si>
  <si>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</si>
  <si>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</si>
  <si>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</si>
  <si>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</si>
  <si>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</si>
  <si>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</si>
  <si>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</si>
  <si>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</si>
  <si>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</si>
  <si>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</si>
  <si>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</si>
  <si>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</si>
  <si>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</si>
  <si>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</si>
  <si>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</si>
  <si>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</si>
  <si>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</si>
  <si>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</si>
  <si>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</si>
  <si>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</si>
  <si>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</si>
  <si>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</si>
  <si>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</si>
  <si>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</si>
  <si>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</si>
  <si>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</si>
  <si>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</si>
  <si>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</si>
  <si>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</si>
  <si>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</si>
  <si>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</si>
  <si>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</si>
  <si>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</si>
  <si>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</si>
  <si>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</si>
  <si>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</si>
  <si>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</si>
  <si>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</si>
  <si>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</si>
  <si>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</si>
  <si>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</si>
  <si>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</si>
  <si>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</si>
  <si>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</si>
  <si>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</si>
  <si>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</si>
  <si>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</si>
  <si>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</si>
  <si>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</si>
  <si>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</si>
  <si>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</si>
  <si>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</si>
  <si>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</si>
  <si>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</si>
  <si>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</si>
  <si>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</si>
  <si>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</si>
  <si>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</si>
  <si>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</si>
  <si>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</si>
  <si>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</si>
  <si>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</si>
  <si>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</si>
  <si>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</si>
  <si>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</si>
  <si>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</si>
  <si>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</si>
  <si>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</si>
  <si>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</si>
  <si>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</si>
  <si>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</si>
  <si>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</si>
  <si>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</si>
  <si>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</si>
  <si>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</si>
  <si>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</si>
  <si>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</si>
  <si>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</si>
  <si>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</si>
  <si>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</si>
  <si>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</si>
  <si>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</si>
  <si>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</si>
  <si>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</si>
  <si>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</si>
  <si>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</si>
  <si>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</si>
  <si>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</si>
  <si>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</si>
  <si>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</si>
  <si>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</si>
  <si>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</si>
  <si>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</si>
  <si>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</si>
  <si>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</si>
  <si>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</si>
  <si>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</si>
  <si>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</si>
  <si>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</si>
  <si>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</si>
  <si>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</si>
  <si>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</si>
  <si>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</si>
  <si>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</si>
  <si>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</si>
  <si>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</si>
  <si>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</si>
  <si>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</si>
  <si>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</si>
  <si>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</si>
  <si>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</si>
  <si>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</si>
  <si>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</si>
  <si>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</si>
  <si>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</si>
  <si>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</si>
  <si>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</si>
  <si>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</si>
  <si>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</si>
  <si>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</si>
  <si>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</si>
  <si>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</si>
  <si>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</si>
  <si>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</si>
  <si>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</si>
  <si>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</si>
  <si>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</si>
  <si>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</si>
  <si>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</si>
  <si>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</si>
  <si>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</si>
  <si>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</si>
  <si>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</si>
  <si>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</si>
  <si>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</si>
  <si>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</si>
  <si>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</si>
  <si>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</si>
  <si>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</si>
  <si>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</si>
  <si>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</si>
  <si>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</si>
  <si>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</si>
  <si>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</si>
  <si>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</si>
  <si>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</si>
  <si>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</si>
  <si>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</si>
  <si>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</si>
  <si>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</si>
  <si>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</si>
  <si>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</si>
  <si>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</si>
  <si>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</si>
  <si>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</si>
  <si>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</si>
  <si>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</si>
  <si>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</si>
  <si>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</si>
  <si>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</si>
  <si>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</si>
  <si>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</si>
  <si>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</si>
  <si>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</si>
  <si>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</si>
  <si>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</si>
  <si>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</si>
  <si>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</si>
  <si>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</si>
  <si>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</si>
  <si>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</si>
  <si>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</si>
  <si>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</si>
  <si>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</si>
  <si>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</si>
  <si>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</si>
  <si>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</si>
  <si>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</si>
  <si>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</si>
  <si>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</si>
  <si>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</si>
  <si>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</si>
  <si>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</si>
  <si>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</si>
  <si>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</si>
  <si>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</si>
  <si>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</si>
  <si>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</si>
  <si>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</si>
  <si>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</si>
  <si>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</si>
  <si>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</si>
  <si>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</si>
  <si>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</si>
  <si>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</si>
  <si>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</si>
  <si>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</si>
  <si>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</si>
  <si>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</si>
  <si>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</si>
  <si>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</si>
  <si>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</si>
  <si>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</si>
  <si>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</si>
  <si>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</si>
  <si>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</si>
  <si>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</si>
  <si>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</si>
  <si>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</si>
  <si>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</si>
  <si>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</si>
  <si>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</si>
  <si>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</si>
  <si>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</si>
  <si>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</si>
  <si>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</si>
  <si>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</si>
  <si>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</si>
  <si>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</si>
  <si>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</si>
  <si>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</si>
  <si>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</si>
  <si>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</si>
  <si>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</si>
  <si>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</si>
  <si>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</si>
  <si>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</si>
  <si>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</si>
  <si>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</si>
  <si>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</si>
  <si>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</si>
  <si>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</si>
  <si>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</si>
  <si>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</si>
  <si>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</si>
  <si>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</si>
  <si>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</si>
  <si>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</si>
  <si>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</si>
  <si>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</si>
  <si>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</si>
  <si>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</si>
  <si>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</si>
  <si>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</si>
  <si>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</si>
  <si>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</si>
  <si>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</si>
  <si>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</si>
  <si>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</si>
  <si>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</si>
  <si>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</si>
  <si>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</si>
  <si>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</si>
  <si>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</si>
  <si>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</si>
  <si>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</si>
  <si>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</si>
  <si>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</si>
  <si>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</si>
  <si>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</si>
  <si>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</si>
  <si>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</si>
  <si>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</si>
  <si>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</si>
  <si>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</si>
  <si>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</si>
  <si>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</si>
  <si>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</si>
  <si>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</si>
  <si>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</si>
  <si>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</si>
  <si>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</si>
  <si>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</si>
  <si>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</si>
  <si>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</si>
  <si>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</si>
  <si>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</si>
  <si>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</si>
  <si>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</si>
  <si>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</si>
  <si>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</si>
  <si>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</si>
  <si>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</si>
  <si>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</si>
  <si>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</si>
  <si>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</si>
  <si>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</si>
  <si>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</si>
  <si>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</si>
  <si>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</si>
  <si>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</si>
  <si>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</si>
  <si>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</si>
  <si>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</si>
  <si>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</si>
  <si>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</si>
  <si>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</si>
  <si>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</si>
  <si>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</si>
  <si>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</si>
  <si>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</si>
  <si>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</si>
  <si>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</si>
  <si>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</si>
  <si>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</si>
  <si>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</si>
  <si>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</si>
  <si>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</si>
  <si>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</si>
  <si>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</si>
  <si>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</si>
  <si>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</si>
  <si>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</si>
  <si>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</si>
  <si>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</si>
  <si>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</si>
  <si>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</si>
  <si>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</si>
  <si>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</si>
  <si>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</si>
  <si>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</si>
  <si>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</si>
  <si>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</si>
  <si>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</si>
  <si>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</si>
  <si>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</si>
  <si>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</si>
  <si>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</si>
  <si>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</si>
  <si>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</si>
  <si>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</si>
  <si>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</si>
  <si>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</si>
  <si>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</si>
  <si>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</si>
  <si>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</si>
  <si>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</si>
  <si>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</si>
  <si>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</si>
  <si>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</si>
  <si>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</si>
  <si>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</si>
  <si>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</si>
  <si>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</si>
  <si>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</si>
  <si>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</si>
  <si>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</si>
  <si>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</si>
  <si>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</si>
  <si>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</si>
  <si>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</si>
  <si>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</si>
  <si>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</si>
  <si>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</si>
  <si>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</si>
  <si>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</si>
  <si>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</si>
  <si>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</si>
  <si>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</si>
  <si>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</si>
  <si>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</si>
  <si>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</si>
  <si>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</si>
  <si>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</si>
  <si>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</si>
  <si>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</si>
  <si>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</si>
  <si>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</si>
  <si>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</si>
  <si>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</si>
  <si>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</si>
  <si>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</si>
  <si>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</si>
  <si>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</si>
  <si>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</si>
  <si>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</si>
  <si>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</si>
  <si>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</si>
  <si>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</si>
  <si>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</si>
  <si>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</si>
  <si>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</si>
  <si>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</si>
  <si>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</si>
  <si>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</si>
  <si>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</si>
  <si>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</si>
  <si>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</si>
  <si>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</si>
  <si>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</si>
  <si>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</si>
  <si>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</si>
  <si>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</si>
  <si>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</si>
  <si>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</si>
  <si>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</si>
  <si>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</si>
  <si>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</si>
  <si>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</si>
  <si>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</si>
  <si>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</si>
  <si>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</si>
  <si>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</si>
  <si>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</si>
  <si>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</si>
  <si>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</si>
  <si>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</si>
  <si>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</si>
  <si>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</si>
  <si>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</si>
  <si>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</si>
  <si>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</si>
  <si>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</si>
  <si>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</si>
  <si>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</si>
  <si>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</si>
  <si>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</si>
  <si>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</si>
  <si>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</si>
  <si>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</si>
  <si>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</si>
  <si>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</si>
  <si>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</si>
  <si>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</si>
  <si>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</si>
  <si>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</si>
  <si>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</si>
  <si>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</si>
  <si>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</si>
  <si>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</si>
  <si>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</si>
  <si>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</si>
  <si>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</si>
  <si>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</si>
  <si>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</si>
  <si>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</si>
  <si>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</si>
  <si>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</si>
  <si>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</si>
  <si>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</si>
  <si>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</si>
  <si>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</si>
  <si>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</si>
  <si>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</si>
  <si>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</si>
  <si>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</si>
  <si>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</si>
  <si>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</si>
  <si>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</si>
  <si>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</si>
  <si>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</si>
  <si>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</si>
  <si>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</si>
  <si>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</si>
  <si>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</si>
  <si>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</si>
  <si>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</si>
  <si>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</si>
  <si>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</si>
  <si>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</si>
  <si>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</si>
  <si>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</si>
  <si>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</si>
  <si>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</si>
  <si>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</si>
  <si>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</si>
  <si>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</si>
  <si>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</si>
  <si>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</si>
  <si>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</si>
  <si>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</si>
  <si>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</si>
  <si>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</si>
  <si>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</si>
  <si>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</si>
  <si>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</si>
  <si>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</si>
  <si>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</si>
  <si>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</si>
  <si>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</si>
  <si>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</si>
  <si>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</si>
  <si>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</si>
  <si>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</si>
  <si>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</si>
  <si>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</si>
  <si>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</si>
  <si>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</si>
  <si>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</si>
  <si>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</si>
  <si>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</si>
  <si>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</si>
  <si>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</si>
  <si>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</si>
  <si>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</si>
  <si>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</si>
  <si>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</si>
  <si>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</si>
  <si>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</si>
  <si>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</si>
  <si>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</si>
  <si>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</si>
  <si>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</si>
  <si>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</si>
  <si>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</si>
  <si>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</si>
  <si>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</si>
  <si>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</si>
  <si>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</si>
  <si>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</si>
  <si>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</si>
  <si>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</si>
  <si>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</si>
  <si>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</si>
  <si>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</si>
  <si>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</si>
  <si>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</si>
  <si>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</si>
  <si>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</si>
  <si>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</si>
  <si>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</si>
  <si>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</si>
  <si>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</si>
  <si>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</si>
  <si>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</si>
  <si>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</si>
  <si>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</si>
  <si>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</si>
  <si>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</si>
  <si>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</si>
  <si>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</si>
  <si>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</si>
  <si>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</si>
  <si>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</si>
  <si>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</si>
  <si>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</si>
  <si>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</si>
  <si>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</si>
  <si>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</si>
  <si>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</si>
  <si>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</si>
  <si>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</si>
  <si>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</si>
  <si>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</si>
  <si>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</si>
  <si>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</si>
  <si>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</si>
  <si>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</si>
  <si>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</si>
  <si>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</si>
  <si>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</si>
  <si>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</si>
  <si>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</si>
  <si>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</si>
  <si>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</si>
  <si>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</si>
  <si>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</si>
  <si>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</si>
  <si>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</si>
  <si>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</si>
  <si>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</si>
  <si>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</si>
  <si>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</si>
  <si>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</si>
  <si>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</si>
  <si>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</si>
  <si>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</si>
  <si>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</si>
  <si>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</si>
  <si>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</si>
  <si>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</si>
  <si>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</si>
  <si>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</si>
  <si>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</si>
  <si>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</si>
  <si>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</si>
  <si>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</si>
  <si>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</si>
  <si>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</si>
  <si>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</si>
  <si>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</si>
  <si>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</si>
  <si>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</si>
  <si>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</si>
  <si>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</si>
  <si>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</si>
  <si>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</si>
  <si>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</si>
  <si>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</si>
  <si>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</si>
  <si>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</si>
  <si>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</si>
  <si>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</si>
  <si>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</si>
  <si>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</si>
  <si>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</si>
  <si>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</si>
  <si>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</si>
  <si>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</si>
  <si>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</si>
  <si>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</si>
  <si>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</si>
  <si>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</si>
  <si>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</si>
  <si>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</si>
  <si>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</si>
  <si>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</si>
  <si>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</si>
  <si>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</si>
  <si>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</si>
  <si>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</si>
  <si>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</si>
  <si>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</si>
  <si>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</si>
  <si>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</si>
  <si>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</si>
  <si>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</si>
  <si>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</si>
  <si>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</si>
  <si>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</si>
  <si>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</si>
  <si>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</si>
  <si>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</si>
  <si>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</si>
  <si>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</si>
  <si>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</si>
  <si>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</si>
  <si>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</si>
  <si>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</si>
  <si>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</si>
  <si>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</si>
  <si>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</si>
  <si>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</si>
  <si>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</si>
  <si>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</si>
  <si>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</si>
  <si>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</si>
  <si>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</si>
  <si>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</si>
  <si>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</si>
  <si>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</si>
  <si>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</si>
  <si>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</si>
  <si>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</si>
  <si>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</si>
  <si>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</si>
  <si>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</si>
  <si>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</si>
  <si>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</si>
  <si>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</si>
  <si>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</si>
  <si>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</si>
  <si>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</si>
  <si>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</si>
  <si>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</si>
  <si>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</si>
  <si>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</si>
  <si>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</si>
  <si>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</si>
  <si>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</si>
  <si>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</si>
  <si>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</si>
  <si>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</si>
  <si>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</si>
  <si>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</si>
  <si>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</si>
  <si>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</si>
  <si>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</si>
  <si>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</si>
  <si>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</si>
  <si>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</si>
  <si>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</si>
  <si>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</si>
  <si>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</si>
  <si>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</si>
  <si>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</si>
  <si>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</si>
  <si>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</si>
  <si>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</si>
  <si>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</si>
  <si>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</si>
  <si>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</si>
  <si>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</si>
  <si>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</si>
  <si>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</si>
  <si>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</si>
  <si>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</si>
  <si>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</si>
  <si>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</si>
  <si>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</si>
  <si>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</si>
  <si>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</si>
  <si>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</si>
  <si>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</si>
  <si>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</si>
  <si>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</si>
  <si>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</si>
  <si>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</si>
  <si>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</si>
  <si>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</si>
  <si>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</si>
  <si>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</si>
  <si>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</si>
  <si>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</si>
  <si>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</si>
  <si>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</si>
  <si>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</si>
  <si>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</si>
  <si>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</si>
  <si>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</si>
  <si>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</si>
  <si>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</si>
  <si>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</si>
  <si>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</si>
  <si>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</si>
  <si>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</si>
  <si>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</si>
  <si>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</si>
  <si>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</si>
  <si>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</si>
  <si>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</si>
  <si>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</si>
  <si>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</si>
  <si>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</si>
  <si>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</si>
  <si>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</si>
  <si>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</si>
  <si>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</si>
  <si>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</si>
  <si>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</si>
  <si>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</si>
  <si>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</si>
  <si>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</si>
  <si>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</si>
  <si>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</si>
  <si>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</si>
  <si>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</si>
  <si>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</si>
  <si>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</si>
  <si>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</si>
  <si>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</si>
  <si>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</si>
  <si>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</si>
  <si>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</si>
  <si>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</si>
  <si>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</si>
  <si>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</si>
  <si>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</si>
  <si>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</si>
  <si>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</si>
  <si>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</si>
  <si>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</si>
  <si>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</si>
  <si>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</si>
  <si>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</si>
  <si>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</si>
  <si>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</si>
  <si>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</si>
  <si>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</si>
  <si>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</si>
  <si>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</si>
  <si>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</si>
  <si>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</si>
  <si>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</si>
  <si>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</si>
  <si>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</si>
  <si>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</si>
  <si>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</si>
  <si>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</si>
  <si>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</si>
  <si>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</si>
  <si>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</si>
  <si>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</si>
  <si>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</si>
  <si>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</si>
  <si>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</si>
  <si>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</si>
  <si>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</si>
  <si>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</si>
  <si>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</si>
  <si>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</si>
  <si>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</si>
  <si>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</si>
  <si>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</si>
  <si>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</si>
  <si>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</si>
  <si>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</si>
  <si>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</si>
  <si>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</si>
  <si>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</si>
  <si>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</si>
  <si>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</si>
  <si>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</si>
  <si>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</si>
  <si>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</si>
  <si>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</si>
  <si>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</si>
  <si>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</si>
  <si>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</si>
  <si>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</si>
  <si>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</si>
  <si>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</si>
  <si>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</si>
  <si>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</si>
  <si>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</si>
  <si>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</si>
  <si>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</si>
  <si>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</si>
  <si>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</si>
  <si>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</si>
  <si>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</si>
  <si>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</si>
  <si>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</si>
  <si>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</si>
  <si>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</si>
  <si>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</si>
  <si>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</si>
  <si>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</si>
  <si>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</si>
  <si>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</si>
  <si>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</si>
  <si>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</si>
  <si>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</si>
  <si>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</si>
  <si>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</si>
  <si>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</si>
  <si>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</si>
  <si>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</si>
  <si>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</si>
  <si>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</si>
  <si>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</si>
  <si>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</si>
  <si>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</si>
  <si>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</si>
  <si>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</si>
  <si>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</si>
  <si>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</si>
  <si>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</si>
  <si>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</si>
  <si>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</si>
  <si>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</si>
  <si>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</si>
  <si>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</si>
  <si>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</si>
  <si>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</si>
  <si>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</si>
  <si>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</si>
  <si>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</si>
  <si>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</si>
  <si>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</si>
  <si>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</si>
  <si>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</si>
  <si>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</si>
  <si>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</si>
  <si>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</si>
  <si>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</si>
  <si>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</si>
  <si>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</si>
  <si>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</si>
  <si>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</si>
  <si>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</si>
  <si>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</si>
  <si>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</si>
  <si>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</si>
  <si>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</si>
  <si>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</si>
  <si>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</si>
  <si>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</si>
  <si>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</si>
  <si>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</si>
  <si>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</si>
  <si>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</si>
  <si>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</si>
  <si>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</si>
  <si>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</si>
  <si>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</si>
  <si>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</si>
  <si>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</si>
  <si>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</si>
  <si>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</si>
  <si>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</si>
  <si>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</si>
  <si>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</si>
  <si>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</si>
  <si>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</si>
  <si>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</si>
  <si>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</si>
  <si>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</si>
  <si>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</si>
  <si>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</si>
  <si>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</si>
  <si>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</si>
  <si>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</si>
  <si>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</si>
  <si>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</si>
  <si>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</si>
  <si>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</si>
  <si>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</si>
  <si>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</si>
  <si>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</si>
  <si>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</si>
  <si>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</si>
  <si>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</si>
  <si>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</si>
  <si>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</si>
  <si>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</si>
  <si>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</si>
  <si>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</si>
  <si>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</si>
  <si>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</si>
  <si>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</si>
  <si>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</si>
  <si>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</si>
  <si>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</si>
  <si>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</si>
  <si>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</si>
  <si>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</si>
  <si>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</si>
  <si>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</si>
  <si>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</si>
  <si>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</si>
  <si>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</si>
  <si>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</si>
  <si>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</si>
  <si>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</si>
  <si>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</si>
  <si>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</si>
  <si>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</si>
  <si>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</si>
  <si>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</si>
  <si>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</si>
  <si>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</si>
  <si>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</si>
  <si>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</si>
  <si>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</si>
  <si>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</si>
  <si>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</si>
  <si>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</si>
  <si>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</si>
  <si>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</si>
  <si>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</si>
  <si>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</si>
  <si>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</si>
  <si>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</si>
  <si>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</si>
  <si>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</si>
  <si>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</si>
  <si>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</si>
  <si>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</si>
  <si>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</si>
  <si>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</si>
  <si>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</si>
  <si>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</si>
  <si>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</si>
  <si>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</si>
  <si>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</si>
  <si>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</si>
  <si>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</si>
  <si>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</si>
  <si>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</si>
  <si>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</si>
  <si>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</si>
  <si>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</si>
  <si>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</si>
  <si>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</si>
  <si>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</si>
  <si>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</si>
  <si>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</si>
  <si>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</si>
  <si>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</si>
  <si>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</si>
  <si>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</si>
  <si>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</si>
  <si>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</si>
  <si>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</si>
  <si>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</si>
  <si>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</si>
  <si>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</si>
  <si>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</si>
  <si>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</si>
  <si>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</si>
  <si>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</si>
  <si>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</si>
  <si>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</si>
  <si>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</si>
  <si>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</si>
  <si>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</si>
  <si>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</si>
  <si>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</si>
  <si>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</si>
  <si>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</si>
  <si>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</si>
  <si>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</si>
  <si>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</si>
  <si>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</si>
  <si>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</si>
  <si>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</si>
  <si>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</si>
  <si>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</si>
  <si>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</si>
  <si>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</si>
  <si>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</si>
  <si>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</si>
  <si>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</si>
  <si>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</si>
  <si>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</si>
  <si>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</si>
  <si>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</si>
  <si>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</si>
  <si>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</si>
  <si>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</si>
  <si>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</si>
  <si>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</si>
  <si>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</si>
  <si>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</si>
  <si>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</si>
  <si>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</si>
  <si>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</si>
  <si>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</si>
  <si>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</si>
  <si>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</si>
  <si>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</si>
  <si>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</si>
  <si>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</si>
  <si>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</si>
  <si>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</si>
  <si>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</si>
  <si>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</si>
  <si>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</si>
  <si>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</si>
  <si>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</si>
  <si>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</si>
  <si>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</si>
  <si>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</si>
  <si>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</si>
  <si>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</si>
  <si>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</si>
  <si>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</si>
  <si>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</si>
  <si>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</si>
  <si>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</si>
  <si>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</si>
  <si>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</si>
  <si>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</si>
  <si>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</si>
  <si>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</si>
  <si>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</si>
  <si>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</si>
  <si>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</si>
  <si>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</si>
  <si>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</si>
  <si>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</si>
  <si>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</si>
  <si>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</si>
  <si>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</si>
  <si>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</si>
  <si>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</si>
  <si>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</si>
  <si>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</si>
  <si>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</si>
  <si>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</si>
  <si>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</si>
  <si>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</si>
  <si>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</si>
  <si>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</si>
  <si>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</si>
  <si>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</si>
  <si>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</si>
  <si>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</si>
  <si>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</si>
  <si>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</si>
  <si>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</si>
  <si>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</si>
  <si>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</si>
  <si>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</si>
  <si>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</si>
  <si>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</si>
  <si>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</si>
  <si>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</si>
  <si>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</si>
  <si>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</si>
  <si>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</si>
  <si>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</si>
  <si>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</si>
  <si>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</si>
  <si>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</si>
  <si>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</si>
  <si>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</si>
  <si>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</si>
  <si>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</si>
  <si>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</si>
  <si>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</si>
  <si>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</si>
  <si>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</si>
  <si>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</si>
  <si>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</si>
  <si>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</si>
  <si>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</si>
  <si>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</si>
  <si>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</si>
  <si>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</si>
  <si>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</si>
  <si>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</si>
  <si>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</si>
  <si>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</si>
  <si>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</si>
  <si>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</si>
  <si>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</si>
  <si>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</si>
  <si>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</si>
  <si>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</si>
  <si>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</si>
  <si>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</si>
  <si>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</si>
  <si>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</si>
  <si>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</si>
  <si>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</si>
  <si>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</si>
  <si>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</si>
  <si>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</si>
  <si>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</si>
  <si>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</si>
  <si>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</si>
  <si>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</si>
  <si>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</si>
  <si>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</si>
  <si>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</si>
  <si>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</si>
  <si>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</si>
  <si>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</si>
  <si>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</si>
  <si>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</si>
  <si>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</si>
  <si>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</si>
  <si>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</si>
  <si>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</si>
  <si>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</si>
  <si>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</si>
  <si>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</si>
  <si>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</si>
  <si>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</si>
  <si>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</si>
  <si>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</si>
  <si>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</si>
  <si>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</si>
  <si>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</si>
  <si>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</si>
  <si>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</si>
  <si>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</si>
  <si>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</si>
  <si>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</si>
  <si>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</si>
  <si>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</si>
  <si>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</si>
  <si>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</si>
  <si>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</si>
  <si>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</si>
  <si>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</si>
  <si>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</si>
  <si>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</si>
  <si>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</si>
  <si>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</si>
  <si>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</si>
  <si>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</si>
  <si>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</si>
  <si>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</si>
  <si>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</si>
  <si>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</si>
  <si>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</si>
  <si>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</si>
  <si>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</si>
  <si>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</si>
  <si>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</si>
  <si>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</si>
  <si>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</si>
  <si>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</si>
  <si>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</si>
  <si>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</si>
  <si>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</si>
  <si>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</si>
  <si>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</si>
  <si>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</si>
  <si>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</si>
  <si>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</si>
  <si>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</si>
  <si>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</si>
  <si>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</si>
  <si>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</si>
  <si>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</si>
  <si>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</si>
  <si>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</si>
  <si>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</si>
  <si>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</si>
  <si>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</si>
  <si>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</si>
  <si>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</si>
  <si>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</si>
  <si>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</si>
  <si>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</si>
  <si>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</si>
  <si>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</si>
  <si>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</si>
  <si>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</si>
  <si>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</si>
  <si>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</si>
  <si>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</si>
  <si>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</si>
  <si>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</si>
  <si>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</si>
  <si>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</si>
  <si>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</si>
  <si>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</si>
  <si>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</si>
  <si>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</si>
  <si>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</si>
  <si>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</si>
  <si>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</si>
  <si>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</si>
  <si>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</si>
  <si>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</si>
  <si>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</si>
  <si>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</si>
  <si>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</si>
  <si>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</si>
  <si>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</si>
  <si>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</si>
  <si>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</si>
  <si>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</si>
  <si>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</si>
  <si>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</si>
  <si>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</si>
  <si>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</si>
  <si>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</si>
  <si>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</si>
  <si>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</si>
  <si>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</si>
  <si>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</si>
  <si>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</si>
  <si>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</si>
  <si>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</si>
  <si>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</si>
  <si>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</si>
  <si>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</si>
  <si>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</si>
  <si>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</si>
  <si>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</si>
  <si>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</si>
  <si>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</si>
  <si>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</si>
  <si>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</si>
  <si>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</si>
  <si>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</si>
  <si>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</si>
  <si>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</si>
  <si>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</si>
  <si>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</si>
  <si>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</si>
  <si>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</si>
  <si>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</si>
  <si>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</si>
  <si>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</si>
  <si>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</si>
  <si>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</si>
  <si>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</si>
  <si>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</si>
  <si>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</si>
  <si>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</si>
  <si>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</si>
  <si>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</si>
  <si>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</si>
  <si>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</si>
  <si>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</si>
  <si>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</si>
  <si>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</si>
  <si>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</si>
  <si>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</si>
  <si>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</si>
  <si>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</si>
  <si>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</si>
  <si>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</si>
  <si>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</si>
  <si>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</si>
  <si>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</si>
  <si>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</si>
  <si>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</si>
  <si>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</si>
  <si>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</si>
  <si>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</si>
  <si>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</si>
  <si>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</si>
  <si>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</si>
  <si>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</si>
  <si>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</si>
  <si>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</si>
  <si>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</si>
  <si>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</si>
  <si>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</si>
  <si>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</si>
  <si>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</si>
  <si>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</si>
  <si>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</si>
  <si>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</si>
  <si>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</si>
  <si>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</si>
  <si>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</si>
  <si>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</si>
  <si>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</si>
  <si>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</si>
  <si>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</si>
  <si>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</si>
  <si>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</si>
  <si>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</si>
  <si>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</si>
  <si>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</si>
  <si>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</si>
  <si>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</si>
  <si>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</si>
  <si>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</si>
  <si>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</si>
  <si>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</si>
  <si>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</si>
  <si>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</si>
  <si>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</si>
  <si>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</si>
  <si>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</si>
  <si>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</si>
  <si>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</si>
  <si>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</si>
  <si>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</si>
  <si>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</si>
  <si>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</si>
  <si>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</si>
  <si>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</si>
  <si>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</si>
  <si>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</si>
  <si>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</si>
  <si>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</si>
  <si>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</si>
  <si>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</si>
  <si>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</si>
  <si>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</si>
  <si>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</si>
  <si>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</si>
  <si>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</si>
  <si>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</si>
  <si>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</si>
  <si>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</si>
  <si>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</si>
  <si>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</si>
  <si>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</si>
  <si>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</si>
  <si>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</si>
  <si>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</si>
  <si>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</si>
  <si>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</si>
  <si>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</si>
  <si>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</si>
  <si>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</si>
  <si>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</si>
  <si>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</si>
  <si>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</si>
  <si>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</si>
  <si>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</si>
  <si>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</si>
  <si>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</si>
  <si>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</si>
  <si>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</si>
  <si>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</si>
  <si>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</si>
  <si>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</si>
  <si>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</si>
  <si>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</si>
  <si>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</si>
  <si>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</si>
  <si>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</si>
  <si>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</si>
  <si>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</si>
  <si>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</si>
  <si>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</si>
  <si>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</si>
  <si>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</si>
  <si>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</si>
  <si>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</si>
  <si>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</si>
  <si>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</si>
  <si>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</si>
  <si>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</si>
  <si>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</si>
  <si>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</si>
  <si>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</si>
  <si>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</si>
  <si>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</si>
  <si>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</si>
  <si>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</si>
  <si>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</si>
  <si>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</si>
  <si>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</si>
  <si>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</si>
  <si>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</si>
  <si>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</si>
  <si>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</si>
  <si>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</si>
  <si>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</si>
  <si>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</si>
  <si>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</si>
  <si>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</si>
  <si>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</si>
  <si>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</si>
  <si>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</si>
  <si>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</si>
  <si>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</si>
  <si>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</si>
  <si>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</si>
  <si>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</si>
  <si>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</si>
  <si>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</si>
  <si>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</si>
  <si>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</si>
  <si>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</si>
  <si>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</si>
  <si>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</si>
  <si>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</si>
  <si>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</si>
  <si>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</si>
  <si>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</si>
  <si>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</si>
  <si>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</si>
  <si>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</si>
  <si>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</si>
  <si>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</si>
  <si>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</si>
  <si>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</si>
  <si>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</si>
  <si>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</si>
  <si>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</si>
  <si>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</si>
  <si>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</si>
  <si>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</si>
  <si>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</si>
  <si>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</si>
  <si>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</si>
  <si>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</si>
  <si>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</si>
  <si>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</si>
  <si>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</si>
  <si>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</si>
  <si>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</si>
  <si>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</si>
  <si>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</si>
  <si>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</si>
  <si>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</si>
  <si>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</si>
  <si>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</si>
  <si>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</si>
  <si>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</si>
  <si>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</si>
  <si>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</si>
  <si>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</si>
  <si>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</si>
  <si>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</si>
  <si>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</si>
  <si>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</si>
  <si>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</si>
  <si>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</si>
  <si>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</si>
  <si>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</si>
  <si>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</si>
  <si>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</si>
  <si>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</si>
  <si>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</si>
  <si>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</si>
  <si>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</si>
  <si>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</si>
  <si>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</si>
  <si>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</si>
  <si>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</si>
  <si>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</si>
  <si>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</si>
  <si>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</si>
  <si>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</si>
  <si>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</si>
  <si>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</si>
  <si>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</si>
  <si>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</si>
  <si>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</si>
  <si>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</si>
  <si>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</si>
  <si>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</si>
  <si>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</si>
  <si>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</si>
  <si>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</si>
  <si>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</si>
  <si>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</si>
  <si>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</si>
  <si>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</si>
  <si>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</si>
  <si>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</si>
  <si>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</si>
  <si>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</si>
  <si>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</si>
  <si>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</si>
  <si>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</si>
  <si>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</si>
  <si>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</si>
  <si>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</si>
  <si>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</si>
  <si>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</si>
  <si>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</si>
  <si>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</si>
  <si>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</si>
  <si>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</si>
  <si>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</si>
  <si>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</si>
  <si>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</si>
  <si>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</si>
  <si>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</si>
  <si>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</si>
  <si>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</si>
  <si>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</si>
  <si>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</si>
  <si>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</si>
  <si>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</si>
  <si>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</si>
  <si>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</si>
  <si>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</si>
  <si>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</si>
  <si>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</si>
  <si>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</si>
  <si>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</si>
  <si>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</si>
  <si>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</si>
  <si>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</si>
  <si>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</si>
  <si>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</si>
  <si>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</si>
  <si>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</si>
  <si>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</si>
  <si>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</si>
  <si>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</si>
  <si>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</si>
  <si>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</si>
  <si>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</si>
  <si>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</si>
  <si>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</si>
  <si>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</si>
  <si>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</si>
  <si>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</si>
  <si>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</si>
  <si>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</si>
  <si>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</si>
  <si>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</si>
  <si>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</si>
  <si>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</si>
  <si>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</si>
  <si>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</si>
  <si>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</si>
  <si>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</si>
  <si>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</si>
  <si>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</si>
  <si>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</si>
  <si>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</si>
  <si>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</si>
  <si>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</si>
  <si>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</si>
  <si>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</si>
  <si>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</si>
  <si>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</si>
  <si>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</si>
  <si>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</si>
  <si>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</si>
  <si>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</si>
  <si>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</si>
  <si>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</si>
  <si>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</si>
  <si>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</si>
  <si>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</si>
  <si>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</si>
  <si>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</si>
  <si>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</si>
  <si>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</si>
  <si>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</si>
  <si>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</si>
  <si>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</si>
  <si>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</si>
  <si>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</si>
  <si>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</si>
  <si>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</si>
  <si>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</si>
  <si>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</si>
  <si>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</si>
  <si>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</si>
  <si>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</si>
  <si>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</si>
  <si>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</si>
  <si>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</si>
  <si>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</si>
  <si>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</si>
  <si>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</si>
  <si>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</si>
  <si>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</si>
  <si>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</si>
  <si>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</si>
  <si>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</si>
  <si>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</si>
  <si>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</si>
  <si>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</si>
  <si>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</si>
  <si>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</si>
  <si>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</si>
  <si>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</si>
  <si>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</si>
  <si>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</si>
  <si>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</si>
  <si>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</si>
  <si>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</si>
  <si>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</si>
  <si>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</si>
  <si>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</si>
  <si>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</si>
  <si>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</si>
  <si>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</si>
  <si>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</si>
  <si>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</si>
  <si>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</si>
  <si>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</si>
  <si>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</si>
  <si>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</si>
  <si>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</si>
  <si>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</si>
  <si>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</si>
  <si>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</si>
  <si>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</si>
  <si>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</si>
  <si>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</si>
  <si>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</si>
  <si>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</si>
  <si>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</si>
  <si>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</si>
  <si>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</si>
  <si>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</si>
  <si>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</si>
  <si>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</si>
  <si>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</si>
  <si>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</si>
  <si>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</si>
  <si>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</si>
  <si>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</si>
  <si>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</si>
  <si>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</si>
  <si>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</si>
  <si>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</si>
  <si>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</si>
  <si>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</si>
  <si>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</si>
  <si>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</si>
  <si>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</si>
  <si>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</si>
  <si>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</si>
  <si>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</si>
  <si>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</si>
  <si>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</si>
  <si>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</si>
  <si>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</si>
  <si>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</si>
  <si>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</si>
  <si>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</si>
  <si>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</si>
  <si>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</si>
  <si>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</si>
  <si>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</si>
  <si>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</si>
  <si>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</si>
  <si>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</si>
  <si>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</si>
  <si>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</si>
  <si>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</si>
  <si>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</si>
  <si>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</si>
  <si>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</si>
  <si>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</si>
  <si>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</si>
  <si>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</si>
  <si>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</si>
  <si>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</si>
  <si>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</si>
  <si>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</si>
  <si>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</si>
  <si>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</si>
  <si>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</si>
  <si>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</si>
  <si>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</si>
  <si>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</si>
  <si>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</si>
  <si>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</si>
  <si>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</si>
  <si>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</si>
  <si>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</si>
  <si>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</si>
  <si>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</si>
  <si>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</si>
  <si>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</si>
  <si>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</si>
  <si>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</si>
  <si>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</si>
  <si>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</si>
  <si>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</si>
  <si>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</si>
  <si>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</si>
  <si>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</si>
  <si>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</si>
  <si>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</si>
  <si>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</si>
  <si>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</si>
  <si>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</si>
  <si>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</si>
  <si>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</si>
  <si>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</si>
  <si>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</si>
  <si>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</si>
  <si>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</si>
  <si>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</si>
  <si>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</si>
  <si>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</si>
  <si>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</si>
  <si>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</si>
  <si>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</si>
  <si>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</si>
  <si>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</si>
  <si>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</si>
  <si>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</si>
  <si>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</si>
  <si>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</si>
  <si>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</si>
  <si>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</si>
  <si>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</si>
  <si>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</si>
  <si>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</si>
  <si>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</si>
  <si>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</si>
  <si>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</si>
  <si>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</si>
  <si>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</si>
  <si>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</si>
  <si>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</si>
  <si>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</si>
  <si>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</si>
  <si>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</si>
  <si>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</si>
  <si>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</si>
  <si>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</si>
  <si>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</si>
  <si>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</si>
  <si>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</si>
  <si>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</si>
  <si>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</si>
  <si>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</si>
  <si>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</si>
  <si>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</si>
  <si>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</si>
  <si>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</si>
  <si>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</si>
  <si>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</si>
  <si>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</si>
  <si>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</si>
  <si>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</si>
  <si>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</si>
  <si>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</si>
  <si>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</si>
  <si>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</si>
  <si>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</si>
  <si>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</si>
  <si>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</si>
  <si>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</si>
  <si>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</si>
  <si>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</si>
  <si>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</si>
  <si>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</si>
  <si>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</si>
  <si>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</si>
  <si>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</si>
  <si>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</si>
  <si>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</si>
  <si>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</si>
  <si>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</si>
  <si>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</si>
  <si>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</si>
  <si>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</si>
  <si>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</si>
  <si>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</si>
  <si>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</si>
  <si>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</si>
  <si>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</si>
  <si>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</si>
  <si>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</si>
  <si>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</si>
  <si>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</si>
  <si>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</si>
  <si>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</si>
  <si>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</si>
  <si>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</si>
  <si>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</si>
  <si>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</si>
  <si>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</si>
  <si>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</si>
  <si>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</si>
  <si>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</si>
  <si>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</si>
  <si>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</si>
  <si>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</si>
  <si>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</si>
  <si>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</si>
  <si>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</si>
  <si>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</si>
  <si>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</si>
  <si>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</si>
  <si>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</si>
  <si>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</si>
  <si>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</si>
  <si>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</si>
  <si>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</si>
  <si>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</si>
  <si>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</si>
  <si>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</si>
  <si>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</si>
  <si>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</si>
  <si>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</si>
  <si>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</si>
  <si>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</si>
  <si>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</si>
  <si>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</si>
  <si>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</si>
  <si>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</si>
  <si>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</si>
  <si>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</si>
  <si>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</si>
  <si>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</si>
  <si>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</si>
  <si>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</si>
  <si>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</si>
  <si>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</si>
  <si>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</si>
  <si>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</si>
  <si>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</si>
  <si>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</si>
  <si>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</si>
  <si>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</si>
  <si>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</si>
  <si>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</si>
  <si>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</si>
  <si>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</si>
  <si>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</si>
  <si>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</si>
  <si>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</si>
  <si>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</si>
  <si>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</si>
  <si>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</si>
  <si>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</si>
  <si>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</si>
  <si>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</si>
  <si>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</si>
  <si>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</si>
  <si>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</si>
  <si>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</si>
  <si>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</si>
  <si>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</si>
  <si>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</si>
  <si>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</si>
  <si>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</si>
  <si>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</si>
  <si>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</si>
  <si>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</si>
  <si>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</si>
  <si>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</si>
  <si>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</si>
  <si>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</si>
  <si>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</si>
  <si>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</si>
  <si>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</si>
  <si>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</si>
  <si>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</si>
  <si>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</si>
  <si>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</si>
  <si>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</si>
  <si>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</si>
  <si>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</si>
  <si>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</si>
  <si>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</si>
  <si>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</si>
  <si>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</si>
  <si>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</si>
  <si>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</si>
  <si>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</si>
  <si>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</si>
  <si>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</si>
  <si>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</si>
  <si>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</si>
  <si>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</si>
  <si>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</si>
  <si>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</si>
  <si>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</si>
  <si>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</si>
  <si>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</si>
  <si>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</si>
  <si>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</si>
  <si>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</si>
  <si>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</si>
  <si>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</si>
  <si>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</si>
  <si>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</si>
  <si>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</si>
  <si>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</si>
  <si>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</si>
  <si>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</si>
  <si>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</si>
  <si>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</si>
  <si>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</si>
  <si>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</si>
  <si>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</si>
  <si>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</si>
  <si>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</si>
  <si>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</si>
  <si>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</si>
  <si>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</si>
  <si>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</si>
  <si>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</si>
  <si>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</si>
  <si>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</si>
  <si>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</si>
  <si>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</si>
  <si>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</si>
  <si>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</si>
  <si>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</si>
  <si>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</si>
  <si>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</si>
  <si>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</si>
  <si>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</si>
  <si>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</si>
  <si>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</si>
  <si>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</si>
  <si>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</si>
  <si>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</si>
  <si>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</si>
  <si>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</si>
  <si>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</si>
  <si>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</si>
  <si>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</si>
  <si>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</si>
  <si>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</si>
  <si>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</si>
  <si>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</si>
  <si>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</si>
  <si>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</si>
  <si>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</si>
  <si>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</si>
  <si>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</si>
  <si>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</si>
  <si>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</si>
  <si>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</si>
  <si>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</si>
  <si>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</si>
  <si>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</si>
  <si>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</si>
  <si>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</si>
  <si>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</si>
  <si>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</si>
  <si>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</si>
  <si>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</si>
  <si>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</si>
  <si>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</si>
  <si>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</si>
  <si>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</si>
  <si>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</si>
  <si>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</si>
  <si>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</si>
  <si>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</si>
  <si>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</si>
  <si>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</si>
  <si>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</si>
  <si>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</si>
  <si>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</si>
  <si>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</si>
  <si>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</si>
  <si>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</si>
  <si>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</si>
  <si>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</si>
  <si>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</si>
  <si>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</si>
  <si>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</si>
  <si>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</si>
  <si>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</si>
  <si>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</si>
  <si>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</si>
  <si>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</si>
  <si>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</si>
  <si>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</si>
  <si>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</si>
  <si>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</si>
  <si>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</si>
  <si>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</si>
  <si>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</si>
  <si>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</si>
  <si>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</si>
  <si>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</si>
  <si>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</si>
  <si>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</si>
  <si>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</si>
  <si>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</si>
  <si>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</si>
  <si>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</si>
  <si>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</si>
  <si>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</si>
  <si>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</si>
  <si>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</si>
  <si>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</si>
  <si>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</si>
  <si>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</si>
  <si>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</si>
  <si>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</si>
  <si>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</si>
  <si>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</si>
  <si>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</si>
  <si>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</si>
  <si>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</si>
  <si>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</si>
  <si>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</si>
  <si>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</si>
  <si>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</si>
  <si>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</si>
  <si>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</si>
  <si>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</si>
  <si>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</si>
  <si>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</si>
  <si>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</si>
  <si>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</si>
  <si>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</si>
  <si>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</si>
  <si>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</si>
  <si>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</si>
  <si>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</si>
  <si>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</si>
  <si>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</si>
  <si>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</si>
  <si>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</si>
  <si>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</si>
  <si>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</si>
  <si>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</si>
  <si>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</si>
  <si>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</si>
  <si>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</si>
  <si>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</si>
  <si>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</si>
  <si>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</si>
  <si>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</si>
  <si>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</si>
  <si>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</si>
  <si>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</si>
  <si>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</si>
  <si>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</si>
  <si>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</si>
  <si>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</si>
  <si>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</si>
  <si>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</si>
  <si>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</si>
  <si>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</si>
  <si>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</si>
  <si>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</si>
  <si>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</si>
  <si>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</si>
  <si>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</si>
  <si>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</si>
  <si>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</si>
  <si>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</si>
  <si>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</si>
  <si>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</si>
  <si>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</si>
  <si>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</si>
  <si>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</si>
  <si>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</si>
  <si>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</si>
  <si>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</si>
  <si>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</si>
  <si>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</si>
  <si>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</si>
  <si>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</si>
  <si>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</si>
  <si>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</si>
  <si>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</si>
  <si>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</si>
  <si>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</si>
  <si>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</si>
  <si>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</si>
  <si>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</si>
  <si>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</si>
  <si>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</si>
  <si>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</si>
  <si>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</si>
  <si>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</si>
  <si>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</si>
  <si>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</si>
  <si>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</si>
  <si>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</si>
  <si>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</si>
  <si>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</si>
  <si>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</si>
  <si>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</si>
  <si>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</si>
  <si>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</si>
  <si>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</si>
  <si>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</si>
  <si>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</si>
  <si>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</si>
  <si>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</si>
  <si>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</si>
  <si>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</si>
  <si>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</si>
  <si>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</si>
  <si>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</si>
  <si>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</si>
  <si>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</si>
  <si>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</si>
  <si>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</si>
  <si>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</si>
  <si>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</si>
  <si>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</si>
  <si>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</si>
  <si>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</si>
  <si>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</si>
  <si>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</si>
  <si>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</si>
  <si>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</si>
  <si>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</si>
  <si>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</si>
  <si>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</si>
  <si>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</si>
  <si>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</si>
  <si>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</si>
  <si>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</si>
  <si>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</si>
  <si>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</si>
  <si>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</si>
  <si>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</si>
  <si>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</si>
  <si>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</si>
  <si>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</si>
  <si>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</si>
  <si>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</si>
  <si>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</si>
  <si>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</si>
  <si>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</si>
  <si>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</si>
  <si>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</si>
  <si>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</si>
  <si>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</si>
  <si>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</si>
  <si>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</si>
  <si>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</si>
  <si>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</si>
  <si>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</si>
  <si>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</si>
  <si>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</si>
  <si>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</si>
  <si>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</si>
  <si>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</si>
  <si>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</si>
  <si>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</si>
  <si>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</si>
  <si>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</si>
  <si>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</si>
  <si>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</si>
  <si>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</si>
  <si>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</si>
  <si>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</si>
  <si>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</si>
  <si>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</si>
  <si>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</si>
  <si>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</si>
  <si>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</si>
  <si>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</si>
  <si>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</si>
  <si>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</si>
  <si>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</si>
  <si>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</si>
  <si>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</si>
  <si>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</si>
  <si>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</si>
  <si>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</si>
  <si>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</si>
  <si>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</si>
  <si>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</si>
  <si>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</si>
  <si>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</si>
  <si>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</si>
  <si>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</si>
  <si>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</si>
  <si>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</si>
  <si>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</si>
  <si>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</si>
  <si>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</si>
  <si>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</si>
  <si>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</si>
  <si>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</si>
  <si>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</si>
  <si>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</si>
  <si>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</si>
  <si>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</si>
  <si>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</si>
  <si>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</si>
  <si>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</si>
  <si>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</si>
  <si>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</si>
  <si>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</si>
  <si>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</si>
  <si>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</si>
  <si>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</si>
  <si>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</si>
  <si>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</si>
  <si>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</si>
  <si>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</si>
  <si>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</si>
  <si>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</si>
  <si>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</si>
  <si>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</si>
  <si>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</si>
  <si>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</si>
  <si>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</si>
  <si>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</si>
  <si>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</si>
  <si>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</si>
  <si>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</si>
  <si>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</si>
  <si>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</si>
  <si>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</si>
  <si>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</si>
  <si>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</si>
  <si>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</si>
  <si>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</si>
  <si>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</si>
  <si>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</si>
  <si>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</si>
  <si>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</si>
  <si>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</si>
  <si>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</si>
  <si>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</si>
  <si>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</si>
  <si>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</si>
  <si>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</si>
  <si>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</si>
  <si>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</si>
  <si>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</si>
  <si>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</si>
  <si>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</si>
  <si>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</si>
  <si>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</si>
  <si>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</si>
  <si>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</si>
  <si>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</si>
  <si>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</si>
  <si>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</si>
  <si>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</si>
  <si>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</si>
  <si>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</si>
  <si>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</si>
  <si>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</si>
  <si>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</si>
  <si>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</si>
  <si>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</si>
  <si>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</si>
  <si>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</si>
  <si>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</si>
  <si>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</si>
  <si>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</si>
  <si>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</si>
  <si>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</si>
  <si>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</si>
  <si>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</si>
  <si>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</si>
  <si>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</si>
  <si>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</si>
  <si>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</si>
  <si>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</si>
  <si>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</si>
  <si>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</si>
  <si>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</si>
  <si>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</si>
  <si>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</si>
  <si>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</si>
  <si>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</si>
  <si>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</si>
  <si>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</si>
  <si>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</si>
  <si>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</si>
  <si>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</si>
  <si>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</si>
  <si>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</si>
  <si>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</si>
  <si>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</si>
  <si>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</si>
  <si>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</si>
  <si>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</si>
  <si>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</si>
  <si>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</si>
  <si>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</si>
  <si>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</si>
  <si>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</si>
  <si>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</si>
  <si>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</si>
  <si>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</si>
  <si>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</si>
  <si>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</si>
  <si>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</si>
  <si>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</si>
  <si>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</si>
  <si>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</si>
  <si>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</si>
  <si>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</si>
  <si>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</si>
  <si>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</si>
  <si>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</si>
  <si>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</si>
  <si>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</si>
  <si>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</si>
  <si>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</si>
  <si>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</si>
  <si>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</si>
  <si>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</si>
  <si>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</si>
  <si>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</si>
  <si>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</si>
  <si>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</si>
  <si>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</si>
  <si>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</si>
  <si>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</si>
  <si>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</si>
  <si>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</si>
  <si>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</si>
  <si>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</si>
  <si>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</si>
  <si>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</si>
  <si>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</si>
  <si>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</si>
  <si>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</si>
  <si>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</si>
  <si>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</si>
  <si>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</si>
  <si>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</si>
  <si>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</si>
  <si>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</si>
  <si>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</si>
  <si>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</si>
  <si>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</si>
  <si>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</si>
  <si>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</si>
  <si>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</si>
  <si>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</si>
  <si>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</si>
  <si>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</si>
  <si>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</si>
  <si>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</si>
  <si>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</si>
  <si>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</si>
  <si>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</si>
  <si>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</si>
  <si>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</si>
  <si>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</si>
  <si>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</si>
  <si>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</si>
  <si>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</si>
  <si>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</si>
  <si>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</si>
  <si>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</si>
  <si>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</si>
  <si>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</si>
  <si>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</si>
  <si>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</si>
  <si>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</si>
  <si>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</si>
  <si>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</si>
  <si>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</si>
  <si>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</si>
  <si>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</si>
  <si>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</si>
  <si>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</si>
  <si>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</si>
  <si>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</si>
  <si>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</si>
  <si>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</si>
  <si>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</si>
  <si>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</si>
  <si>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</si>
  <si>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</si>
  <si>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</si>
  <si>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</si>
  <si>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</si>
  <si>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</si>
  <si>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</si>
  <si>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</si>
  <si>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</si>
  <si>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</si>
  <si>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</si>
  <si>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</si>
  <si>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</si>
  <si>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</si>
  <si>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</si>
  <si>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</si>
  <si>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</si>
  <si>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</si>
  <si>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</si>
  <si>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</si>
  <si>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</si>
  <si>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</si>
  <si>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</si>
  <si>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</si>
  <si>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</si>
  <si>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</si>
  <si>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</si>
  <si>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</si>
  <si>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</si>
  <si>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</si>
  <si>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</si>
  <si>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</si>
  <si>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</si>
  <si>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</si>
  <si>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</si>
  <si>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</si>
  <si>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</si>
  <si>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</si>
  <si>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</si>
  <si>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</si>
  <si>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</si>
  <si>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</si>
  <si>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</si>
  <si>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</si>
  <si>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</si>
  <si>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</si>
  <si>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</si>
  <si>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</si>
  <si>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</si>
  <si>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</si>
  <si>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</si>
  <si>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</si>
  <si>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</si>
  <si>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</si>
  <si>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</si>
  <si>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</si>
  <si>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</si>
  <si>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</si>
  <si>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</si>
  <si>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</si>
  <si>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</si>
  <si>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</si>
  <si>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</si>
  <si>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</si>
  <si>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</si>
  <si>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</si>
  <si>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</si>
  <si>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</si>
  <si>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</si>
  <si>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</si>
  <si>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</si>
  <si>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</si>
  <si>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</si>
  <si>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</si>
  <si>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</si>
  <si>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</si>
  <si>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</si>
  <si>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</si>
  <si>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</si>
  <si>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</si>
  <si>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</si>
  <si>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</si>
  <si>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</si>
  <si>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</si>
  <si>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</si>
  <si>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</si>
  <si>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</si>
  <si>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</si>
  <si>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</si>
  <si>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</si>
  <si>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</si>
  <si>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</si>
  <si>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</si>
  <si>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</si>
  <si>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</si>
  <si>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</si>
  <si>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</si>
  <si>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</si>
  <si>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</si>
  <si>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</si>
  <si>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</si>
  <si>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</si>
  <si>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</si>
  <si>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</si>
  <si>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</si>
  <si>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</si>
  <si>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</si>
  <si>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</si>
  <si>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</si>
  <si>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</si>
  <si>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</si>
  <si>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</si>
  <si>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</si>
  <si>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</si>
  <si>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</si>
  <si>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</si>
  <si>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</si>
  <si>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</si>
  <si>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</si>
  <si>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</si>
  <si>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</si>
  <si>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</si>
  <si>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</si>
  <si>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</si>
  <si>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</si>
  <si>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</si>
  <si>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</si>
  <si>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</si>
  <si>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</si>
  <si>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</si>
  <si>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</si>
  <si>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</si>
  <si>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</si>
  <si>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</si>
  <si>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</si>
  <si>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</si>
  <si>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</si>
  <si>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</si>
  <si>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</si>
  <si>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</si>
  <si>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</si>
  <si>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</si>
  <si>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</si>
  <si>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</si>
  <si>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</si>
  <si>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</si>
  <si>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</si>
  <si>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</si>
  <si>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</si>
  <si>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</si>
  <si>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</si>
  <si>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</si>
  <si>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</si>
  <si>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</si>
  <si>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</si>
  <si>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</si>
  <si>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</si>
  <si>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</si>
  <si>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</si>
  <si>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</si>
  <si>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</si>
  <si>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</si>
  <si>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</si>
  <si>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</si>
  <si>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</si>
  <si>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</si>
  <si>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</si>
  <si>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</si>
  <si>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</si>
  <si>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</si>
  <si>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</si>
  <si>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</si>
  <si>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</si>
  <si>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</si>
  <si>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</si>
  <si>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</si>
  <si>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</si>
  <si>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</si>
  <si>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</si>
  <si>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</si>
  <si>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</si>
  <si>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</si>
  <si>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</si>
  <si>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</si>
  <si>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</si>
  <si>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</si>
  <si>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</si>
  <si>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</si>
  <si>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</si>
  <si>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</si>
  <si>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</si>
  <si>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</si>
  <si>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</si>
  <si>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</si>
  <si>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</si>
  <si>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</si>
  <si>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</si>
  <si>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</si>
  <si>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</si>
  <si>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</si>
  <si>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</si>
  <si>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</si>
  <si>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</si>
  <si>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</si>
  <si>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</si>
  <si>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</si>
  <si>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</si>
  <si>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</si>
  <si>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</si>
  <si>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</si>
  <si>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</si>
  <si>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</si>
  <si>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</si>
  <si>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</si>
  <si>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</si>
  <si>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</si>
  <si>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</si>
  <si>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</si>
  <si>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</si>
  <si>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</si>
  <si>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</si>
  <si>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</si>
  <si>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</si>
  <si>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</si>
  <si>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</si>
  <si>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</si>
  <si>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</si>
  <si>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</si>
  <si>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</si>
  <si>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</si>
  <si>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</si>
  <si>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</si>
  <si>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</si>
  <si>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</si>
  <si>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</si>
  <si>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</si>
  <si>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</si>
  <si>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</si>
  <si>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</si>
  <si>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</si>
  <si>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</si>
  <si>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</si>
  <si>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</si>
  <si>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</si>
  <si>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</si>
  <si>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</si>
  <si>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</si>
  <si>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</si>
  <si>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</si>
  <si>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</si>
  <si>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</si>
  <si>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</si>
  <si>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</si>
  <si>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</si>
  <si>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</si>
  <si>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</si>
  <si>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</si>
  <si>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</si>
  <si>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</si>
  <si>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</si>
  <si>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</si>
  <si>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</si>
  <si>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</si>
  <si>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</si>
  <si>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</si>
  <si>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</si>
  <si>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</si>
  <si>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</si>
  <si>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</si>
  <si>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</si>
  <si>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</si>
  <si>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</si>
  <si>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</si>
  <si>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</si>
  <si>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</si>
  <si>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</si>
  <si>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</si>
  <si>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</si>
  <si>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</si>
  <si>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</si>
  <si>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</si>
  <si>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</si>
  <si>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</si>
  <si>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</si>
  <si>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</si>
  <si>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</si>
  <si>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</si>
  <si>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</si>
  <si>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</si>
  <si>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</si>
  <si>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</si>
  <si>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</si>
  <si>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</si>
  <si>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</si>
  <si>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</si>
  <si>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</si>
  <si>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</si>
  <si>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</si>
  <si>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</si>
  <si>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</si>
  <si>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</si>
  <si>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</si>
  <si>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</si>
  <si>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</si>
  <si>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</si>
  <si>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</si>
  <si>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</si>
  <si>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</si>
  <si>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</si>
  <si>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</si>
  <si>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</si>
  <si>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</si>
  <si>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</si>
  <si>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</si>
  <si>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</si>
  <si>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</si>
  <si>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</si>
  <si>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</si>
  <si>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</si>
  <si>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</si>
  <si>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</si>
  <si>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</si>
  <si>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</si>
  <si>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</si>
  <si>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</si>
  <si>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</si>
  <si>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</si>
  <si>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</si>
  <si>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</si>
  <si>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</si>
  <si>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</si>
  <si>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</si>
  <si>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</si>
  <si>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</si>
  <si>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</si>
  <si>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</si>
  <si>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</si>
  <si>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</si>
  <si>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</si>
  <si>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</si>
  <si>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</si>
  <si>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</si>
  <si>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</si>
  <si>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</si>
  <si>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</si>
  <si>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</si>
  <si>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</si>
  <si>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</si>
  <si>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</si>
  <si>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</si>
  <si>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</si>
  <si>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</si>
  <si>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</si>
  <si>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</si>
  <si>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</si>
  <si>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</si>
  <si>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</si>
  <si>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</si>
  <si>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</si>
  <si>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</si>
  <si>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</si>
  <si>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</si>
  <si>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</si>
  <si>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</si>
  <si>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</si>
  <si>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</si>
  <si>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</si>
  <si>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</si>
  <si>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</si>
  <si>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</si>
  <si>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</si>
  <si>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</si>
  <si>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</si>
  <si>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</si>
  <si>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</si>
  <si>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</si>
  <si>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</si>
  <si>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</si>
  <si>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</si>
  <si>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</si>
  <si>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</si>
  <si>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</si>
  <si>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</si>
  <si>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</si>
  <si>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</si>
  <si>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</si>
  <si>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</si>
  <si>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</si>
  <si>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</si>
  <si>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</si>
  <si>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</si>
  <si>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</si>
  <si>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</si>
  <si>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</si>
  <si>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</si>
  <si>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</si>
  <si>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</si>
  <si>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</si>
  <si>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</si>
  <si>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</si>
  <si>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</si>
  <si>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</si>
  <si>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</si>
  <si>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</si>
  <si>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</si>
  <si>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</si>
  <si>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</si>
  <si>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</si>
  <si>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</si>
  <si>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</si>
  <si>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</si>
  <si>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</si>
  <si>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</si>
  <si>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</si>
  <si>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</si>
  <si>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</si>
  <si>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</si>
  <si>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</si>
  <si>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</si>
  <si>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</si>
  <si>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</si>
  <si>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</si>
  <si>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</si>
  <si>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</si>
  <si>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</si>
  <si>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</si>
  <si>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</si>
  <si>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</si>
  <si>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</si>
  <si>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</si>
  <si>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</si>
  <si>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</si>
  <si>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</si>
  <si>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</si>
  <si>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</si>
  <si>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</si>
  <si>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</si>
  <si>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</si>
  <si>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</si>
  <si>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</si>
  <si>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</si>
  <si>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</si>
  <si>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</si>
  <si>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</si>
  <si>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</si>
  <si>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</si>
  <si>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</si>
  <si>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</si>
  <si>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</si>
  <si>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</si>
  <si>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</si>
  <si>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</si>
  <si>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</si>
  <si>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</si>
  <si>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</si>
  <si>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</si>
  <si>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</si>
  <si>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</si>
  <si>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</si>
  <si>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</si>
  <si>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</si>
  <si>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</si>
  <si>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</si>
  <si>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</si>
  <si>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</si>
  <si>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</si>
  <si>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</si>
  <si>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</si>
  <si>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</si>
  <si>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</si>
  <si>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</si>
  <si>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</si>
  <si>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</si>
  <si>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</si>
  <si>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</si>
  <si>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</si>
  <si>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</si>
  <si>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</si>
  <si>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</si>
  <si>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</si>
  <si>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</si>
  <si>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</si>
  <si>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</si>
  <si>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</si>
  <si>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</si>
  <si>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</si>
  <si>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</si>
  <si>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</si>
  <si>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</si>
  <si>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</si>
  <si>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</si>
  <si>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</si>
  <si>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</si>
  <si>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</si>
  <si>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</si>
  <si>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</si>
  <si>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</si>
  <si>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</si>
  <si>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</si>
  <si>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</si>
  <si>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</si>
  <si>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</si>
  <si>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</si>
  <si>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</si>
  <si>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</si>
  <si>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</si>
  <si>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</si>
  <si>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</si>
  <si>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</si>
  <si>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</si>
  <si>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</si>
  <si>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</si>
  <si>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</si>
  <si>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</si>
  <si>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</si>
  <si>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</si>
  <si>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</si>
  <si>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</si>
  <si>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</si>
  <si>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</si>
  <si>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</si>
  <si>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</si>
  <si>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</si>
  <si>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</si>
  <si>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</si>
  <si>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</si>
  <si>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</si>
  <si>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</si>
  <si>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</si>
  <si>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</si>
  <si>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</si>
  <si>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</si>
  <si>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</si>
  <si>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</si>
  <si>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</si>
  <si>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</si>
  <si>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</si>
  <si>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</si>
  <si>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</si>
  <si>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</si>
  <si>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</si>
  <si>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</si>
  <si>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</si>
  <si>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</si>
  <si>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</si>
  <si>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</si>
  <si>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</si>
  <si>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</si>
  <si>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</si>
  <si>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</si>
  <si>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</si>
  <si>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</si>
  <si>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</si>
  <si>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</si>
  <si>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</si>
  <si>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</si>
  <si>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</si>
  <si>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</si>
  <si>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</si>
  <si>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</si>
  <si>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</si>
  <si>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</si>
  <si>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</si>
  <si>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</si>
  <si>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</si>
  <si>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</si>
  <si>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</si>
  <si>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</si>
  <si>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</si>
  <si>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</si>
  <si>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</si>
  <si>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</si>
  <si>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</si>
  <si>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</si>
  <si>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</si>
  <si>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</si>
  <si>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</si>
  <si>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</si>
  <si>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</si>
  <si>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</si>
  <si>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</si>
  <si>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</si>
  <si>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</si>
  <si>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</si>
  <si>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</si>
  <si>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</si>
  <si>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</si>
  <si>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</si>
  <si>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</si>
  <si>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</si>
  <si>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</si>
  <si>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</si>
  <si>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</si>
  <si>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</si>
  <si>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</si>
  <si>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</si>
  <si>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</si>
  <si>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</si>
  <si>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</si>
  <si>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</si>
  <si>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</si>
  <si>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</si>
  <si>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</si>
  <si>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</si>
  <si>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</si>
  <si>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</si>
  <si>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</si>
  <si>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</si>
  <si>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</si>
  <si>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</si>
  <si>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</si>
  <si>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</si>
  <si>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</si>
  <si>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</si>
  <si>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</si>
  <si>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</si>
  <si>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</si>
  <si>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</si>
  <si>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</si>
  <si>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</si>
  <si>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</si>
  <si>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</si>
  <si>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</si>
  <si>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</si>
  <si>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</si>
  <si>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</si>
  <si>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</si>
  <si>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</si>
  <si>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</si>
  <si>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</si>
  <si>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</si>
  <si>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</si>
  <si>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</si>
  <si>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</si>
  <si>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</si>
  <si>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</si>
  <si>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</si>
  <si>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</si>
  <si>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</si>
  <si>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</si>
  <si>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</si>
  <si>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</si>
  <si>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</si>
  <si>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</si>
  <si>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</si>
  <si>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</si>
  <si>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</si>
  <si>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</si>
  <si>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</si>
  <si>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</si>
  <si>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</si>
  <si>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</si>
  <si>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</si>
  <si>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</si>
  <si>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</si>
  <si>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</si>
  <si>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</si>
  <si>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</si>
  <si>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</si>
  <si>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</si>
  <si>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</si>
  <si>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</si>
  <si>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</si>
  <si>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</si>
  <si>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</si>
  <si>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</si>
  <si>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</si>
  <si>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</si>
  <si>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</si>
  <si>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</si>
  <si>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</si>
  <si>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</si>
  <si>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</si>
  <si>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</si>
  <si>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</si>
  <si>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</si>
  <si>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</si>
  <si>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</si>
  <si>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</si>
  <si>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</si>
  <si>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</si>
  <si>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</si>
  <si>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</si>
  <si>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</si>
  <si>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</si>
  <si>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</si>
  <si>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</si>
  <si>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</si>
  <si>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</si>
  <si>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</si>
  <si>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</si>
  <si>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</si>
  <si>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</si>
  <si>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</si>
  <si>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</si>
  <si>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</si>
  <si>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</si>
  <si>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</si>
  <si>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</si>
  <si>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</si>
  <si>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</si>
  <si>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</si>
  <si>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</si>
  <si>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</si>
  <si>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</si>
  <si>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</si>
  <si>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</si>
  <si>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</si>
  <si>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</si>
  <si>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</si>
  <si>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</si>
  <si>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</si>
  <si>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</si>
  <si>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</si>
  <si>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</si>
  <si>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</si>
  <si>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</si>
  <si>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</si>
  <si>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</si>
  <si>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</si>
  <si>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</si>
  <si>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</si>
  <si>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</si>
  <si>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</si>
  <si>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</si>
  <si>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</si>
  <si>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</si>
  <si>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</si>
  <si>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</si>
  <si>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</si>
  <si>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</si>
  <si>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</si>
  <si>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</si>
  <si>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</si>
  <si>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</si>
  <si>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</si>
  <si>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</si>
  <si>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</si>
  <si>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</si>
  <si>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</si>
  <si>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</si>
  <si>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</si>
  <si>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</si>
  <si>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</si>
  <si>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</si>
  <si>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</si>
  <si>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</si>
  <si>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</si>
  <si>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</si>
  <si>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</si>
  <si>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</si>
  <si>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</si>
  <si>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</si>
  <si>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</si>
  <si>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</si>
  <si>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</si>
  <si>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</si>
  <si>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</si>
  <si>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</si>
  <si>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</si>
  <si>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</si>
  <si>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</si>
  <si>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</si>
  <si>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</si>
  <si>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</si>
  <si>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</si>
  <si>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</si>
  <si>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</si>
  <si>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</si>
  <si>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</si>
  <si>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</si>
  <si>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</si>
  <si>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</si>
  <si>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</si>
  <si>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</si>
  <si>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</si>
  <si>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</si>
  <si>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</si>
  <si>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</si>
  <si>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</si>
  <si>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</si>
  <si>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</si>
  <si>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</si>
  <si>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</si>
  <si>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</si>
  <si>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</si>
  <si>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</si>
  <si>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</si>
  <si>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</si>
  <si>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</si>
  <si>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</si>
  <si>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</si>
  <si>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</si>
  <si>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</si>
  <si>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</si>
  <si>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</si>
  <si>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</si>
  <si>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</si>
  <si>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</si>
  <si>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</si>
  <si>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</si>
  <si>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</si>
  <si>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</si>
  <si>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</si>
  <si>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</si>
  <si>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</si>
  <si>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</si>
  <si>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</si>
  <si>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</si>
  <si>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</si>
  <si>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</si>
  <si>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</si>
  <si>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</si>
  <si>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</si>
  <si>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</si>
  <si>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</si>
  <si>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</si>
  <si>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</si>
  <si>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</si>
  <si>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</si>
  <si>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</si>
  <si>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</si>
  <si>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</si>
  <si>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</si>
  <si>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</si>
  <si>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</si>
  <si>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</si>
  <si>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</si>
  <si>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</si>
  <si>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</si>
  <si>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</si>
  <si>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</si>
  <si>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</si>
  <si>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</si>
  <si>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</si>
  <si>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</si>
  <si>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</si>
  <si>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</si>
  <si>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</si>
  <si>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</si>
  <si>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</si>
  <si>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</si>
  <si>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</si>
  <si>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</si>
  <si>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</si>
  <si>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</si>
  <si>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</si>
  <si>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</si>
  <si>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</si>
  <si>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</si>
  <si>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</si>
  <si>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</si>
  <si>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</si>
  <si>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</si>
  <si>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</si>
  <si>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</si>
  <si>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</si>
  <si>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</si>
  <si>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</si>
  <si>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</si>
  <si>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</si>
  <si>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</si>
  <si>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</si>
  <si>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</si>
  <si>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</si>
  <si>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</si>
  <si>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</si>
  <si>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</si>
  <si>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</si>
  <si>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</si>
  <si>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</si>
  <si>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</si>
  <si>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</si>
  <si>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</si>
  <si>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</si>
  <si>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</si>
  <si>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</si>
  <si>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</si>
  <si>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</si>
  <si>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</si>
  <si>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</si>
  <si>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</si>
  <si>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</si>
  <si>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</si>
  <si>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</si>
  <si>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</si>
  <si>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</si>
  <si>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</si>
  <si>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</si>
  <si>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</si>
  <si>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</si>
  <si>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</si>
  <si>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</si>
  <si>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</si>
  <si>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</si>
  <si>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</si>
  <si>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</si>
  <si>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</si>
  <si>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</si>
  <si>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</si>
  <si>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</si>
  <si>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</si>
  <si>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</si>
  <si>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</si>
  <si>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</si>
  <si>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</si>
  <si>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</si>
  <si>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</si>
  <si>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</si>
  <si>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</si>
  <si>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</si>
  <si>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</si>
  <si>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</si>
  <si>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</si>
  <si>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</si>
  <si>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</si>
  <si>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</si>
  <si>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</si>
  <si>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</si>
  <si>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</si>
  <si>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</si>
  <si>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</si>
  <si>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</si>
  <si>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</si>
  <si>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</si>
  <si>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</si>
  <si>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</si>
  <si>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</si>
  <si>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</si>
  <si>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</si>
  <si>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</si>
  <si>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</si>
  <si>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</si>
  <si>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</si>
  <si>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</si>
  <si>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</si>
  <si>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</si>
  <si>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</si>
  <si>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</si>
  <si>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</si>
  <si>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</si>
  <si>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</si>
  <si>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</si>
  <si>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</si>
  <si>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</si>
  <si>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</si>
  <si>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</si>
  <si>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</si>
  <si>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</si>
  <si>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</si>
  <si>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</si>
  <si>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</si>
  <si>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</si>
  <si>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</si>
  <si>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</si>
  <si>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</si>
  <si>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</si>
  <si>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</si>
  <si>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</si>
  <si>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</si>
  <si>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</si>
  <si>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</si>
  <si>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</si>
  <si>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</si>
  <si>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</si>
  <si>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</si>
  <si>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</si>
  <si>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</si>
  <si>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</si>
  <si>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</si>
  <si>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</si>
  <si>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</si>
  <si>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</si>
  <si>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</si>
  <si>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</si>
  <si>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</si>
  <si>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</si>
  <si>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</si>
  <si>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</si>
  <si>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</si>
  <si>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</si>
  <si>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</si>
  <si>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</si>
  <si>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</si>
  <si>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</si>
  <si>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</si>
  <si>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</si>
  <si>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</si>
  <si>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</si>
  <si>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</si>
  <si>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</si>
  <si>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</si>
  <si>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</si>
  <si>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</si>
  <si>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</si>
  <si>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</si>
  <si>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</si>
  <si>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</si>
  <si>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</si>
  <si>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</si>
  <si>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</si>
  <si>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</si>
  <si>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</si>
  <si>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</si>
  <si>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</si>
  <si>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</si>
  <si>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</si>
  <si>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</si>
  <si>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</si>
  <si>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</si>
  <si>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</si>
  <si>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</si>
  <si>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</si>
  <si>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</si>
  <si>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</si>
  <si>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</si>
  <si>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</si>
  <si>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</si>
  <si>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</si>
  <si>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</si>
  <si>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</si>
  <si>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</si>
  <si>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</si>
  <si>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</si>
  <si>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</si>
  <si>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</si>
  <si>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</si>
  <si>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</si>
  <si>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</si>
  <si>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</si>
  <si>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</si>
  <si>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</si>
  <si>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</si>
  <si>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</si>
  <si>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</si>
  <si>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</si>
  <si>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</si>
  <si>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</si>
  <si>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</si>
  <si>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</si>
  <si>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</si>
  <si>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</si>
  <si>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</si>
  <si>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</si>
  <si>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</si>
  <si>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</si>
  <si>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</si>
  <si>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</si>
  <si>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</si>
  <si>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</si>
  <si>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</si>
  <si>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</si>
  <si>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</si>
  <si>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</si>
  <si>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</si>
  <si>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</si>
  <si>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</si>
  <si>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</si>
  <si>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</si>
  <si>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</si>
  <si>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</si>
  <si>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</si>
  <si>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</si>
  <si>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</si>
  <si>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</si>
  <si>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</si>
  <si>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</si>
  <si>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</si>
  <si>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</si>
  <si>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</si>
  <si>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</si>
  <si>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</si>
  <si>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</si>
  <si>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</si>
  <si>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</si>
  <si>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</si>
  <si>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</si>
  <si>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</si>
  <si>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</si>
  <si>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</si>
  <si>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</si>
  <si>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</si>
  <si>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</si>
  <si>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</si>
  <si>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</si>
  <si>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</si>
  <si>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</si>
  <si>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</si>
  <si>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</si>
  <si>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</si>
  <si>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</si>
  <si>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</si>
  <si>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</si>
  <si>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</si>
  <si>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</si>
  <si>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</si>
  <si>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</si>
  <si>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</si>
  <si>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</si>
  <si>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</si>
  <si>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</si>
  <si>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</si>
  <si>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</si>
  <si>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</si>
  <si>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</si>
  <si>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</si>
  <si>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</si>
  <si>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</si>
  <si>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</si>
  <si>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</si>
  <si>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</si>
  <si>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</si>
  <si>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</si>
  <si>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</si>
  <si>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</si>
  <si>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</si>
  <si>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</si>
  <si>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</si>
  <si>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</si>
  <si>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</si>
  <si>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</si>
  <si>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</si>
  <si>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</si>
  <si>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</si>
  <si>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</si>
  <si>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</si>
  <si>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</si>
  <si>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</si>
  <si>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</si>
  <si>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</si>
  <si>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</si>
  <si>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</si>
  <si>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</si>
  <si>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</si>
  <si>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</si>
  <si>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</si>
  <si>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</si>
  <si>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</si>
  <si>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</si>
  <si>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</si>
  <si>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</si>
  <si>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</si>
  <si>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</si>
  <si>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</si>
  <si>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</si>
  <si>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</si>
  <si>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</si>
  <si>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</si>
  <si>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</si>
  <si>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</si>
  <si>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</si>
  <si>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</si>
  <si>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</si>
  <si>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</si>
  <si>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</si>
  <si>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</si>
  <si>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</si>
  <si>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</si>
  <si>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</si>
  <si>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</si>
  <si>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</si>
  <si>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</si>
  <si>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</si>
  <si>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</si>
  <si>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</si>
  <si>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</si>
  <si>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</si>
  <si>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</si>
  <si>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</si>
  <si>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</si>
  <si>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</si>
  <si>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</si>
  <si>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</si>
  <si>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</si>
  <si>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</si>
  <si>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</si>
  <si>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</si>
  <si>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</si>
  <si>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</si>
  <si>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</si>
  <si>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</si>
  <si>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</si>
  <si>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</si>
  <si>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</si>
  <si>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</si>
  <si>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</si>
  <si>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</si>
  <si>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</si>
  <si>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</si>
  <si>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</si>
  <si>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</si>
  <si>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</si>
  <si>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</si>
  <si>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</si>
  <si>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</si>
  <si>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</si>
  <si>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</si>
  <si>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</si>
  <si>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</si>
  <si>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</si>
  <si>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</si>
  <si>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</si>
  <si>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</si>
  <si>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</si>
  <si>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</si>
  <si>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</si>
  <si>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</si>
  <si>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</si>
  <si>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</si>
  <si>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</si>
  <si>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</si>
  <si>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</si>
  <si>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</si>
  <si>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</si>
  <si>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</si>
  <si>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</si>
  <si>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</si>
  <si>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</si>
  <si>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</si>
  <si>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</si>
  <si>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</si>
  <si>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</si>
  <si>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</si>
  <si>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</si>
  <si>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</si>
  <si>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</si>
  <si>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</si>
  <si>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</si>
  <si>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</si>
  <si>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</si>
  <si>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</si>
  <si>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</si>
  <si>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</si>
  <si>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</si>
  <si>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</si>
  <si>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</si>
  <si>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</si>
  <si>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</si>
  <si>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</si>
  <si>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</si>
  <si>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</si>
  <si>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</si>
  <si>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</si>
  <si>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</si>
  <si>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</si>
  <si>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</si>
  <si>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</si>
  <si>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</si>
  <si>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</si>
  <si>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</si>
  <si>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</si>
  <si>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</si>
  <si>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</si>
  <si>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</si>
  <si>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</si>
  <si>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</si>
  <si>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</si>
  <si>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</si>
  <si>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</si>
  <si>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</si>
  <si>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</si>
  <si>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</si>
  <si>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</si>
  <si>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</si>
  <si>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</si>
  <si>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</si>
  <si>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</si>
  <si>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</si>
  <si>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</si>
  <si>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</si>
  <si>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</si>
  <si>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</si>
  <si>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</si>
  <si>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</si>
  <si>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</si>
  <si>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</si>
  <si>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</si>
  <si>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</si>
  <si>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</si>
  <si>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</si>
  <si>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</si>
  <si>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</si>
  <si>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</si>
  <si>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</si>
  <si>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</si>
  <si>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</si>
  <si>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</si>
  <si>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</si>
  <si>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</si>
  <si>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</si>
  <si>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</si>
  <si>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</si>
  <si>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</si>
  <si>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</si>
  <si>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</si>
  <si>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</si>
  <si>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</si>
  <si>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</si>
  <si>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</si>
  <si>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</si>
  <si>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</si>
  <si>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</si>
  <si>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</si>
  <si>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</si>
  <si>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</si>
  <si>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</si>
  <si>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</si>
  <si>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</si>
  <si>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</si>
  <si>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</si>
  <si>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</si>
  <si>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</si>
  <si>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</si>
  <si>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</si>
  <si>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</si>
  <si>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</si>
  <si>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</si>
  <si>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</si>
  <si>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</si>
  <si>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</si>
  <si>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</si>
  <si>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</si>
  <si>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</si>
  <si>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</si>
  <si>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</si>
  <si>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</si>
  <si>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</si>
  <si>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</si>
  <si>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</si>
  <si>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</si>
  <si>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</si>
  <si>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</si>
  <si>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</si>
  <si>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</si>
  <si>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</si>
  <si>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</si>
  <si>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</si>
  <si>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</si>
  <si>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</si>
  <si>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</si>
  <si>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</si>
  <si>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</si>
  <si>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</si>
  <si>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</si>
  <si>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</si>
  <si>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</si>
  <si>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</si>
  <si>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</si>
  <si>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</si>
  <si>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</si>
  <si>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</si>
  <si>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</si>
  <si>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</si>
  <si>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</si>
  <si>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</si>
  <si>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</si>
  <si>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</si>
  <si>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</si>
  <si>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</si>
  <si>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</si>
  <si>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</si>
  <si>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</si>
  <si>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</si>
  <si>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</si>
  <si>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</si>
  <si>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</si>
  <si>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</si>
  <si>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</si>
  <si>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</si>
  <si>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</si>
  <si>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</si>
  <si>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</si>
  <si>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</si>
  <si>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</si>
  <si>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</si>
  <si>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</si>
  <si>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</si>
  <si>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</si>
  <si>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</si>
  <si>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</si>
  <si>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</si>
  <si>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</si>
  <si>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</si>
  <si>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</si>
  <si>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</si>
  <si>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</si>
  <si>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</si>
  <si>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</si>
  <si>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</si>
  <si>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</si>
  <si>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</si>
  <si>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</si>
  <si>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</si>
  <si>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</si>
  <si>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</si>
  <si>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</si>
  <si>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</si>
  <si>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</si>
  <si>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</si>
  <si>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</si>
  <si>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</si>
  <si>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</si>
  <si>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</si>
  <si>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</si>
  <si>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</si>
  <si>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</si>
  <si>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</si>
  <si>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</si>
  <si>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</si>
  <si>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</si>
  <si>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</si>
  <si>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</si>
  <si>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</si>
  <si>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</si>
  <si>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</si>
  <si>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</si>
  <si>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</si>
  <si>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</si>
  <si>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</si>
  <si>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</si>
  <si>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</si>
  <si>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</si>
  <si>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</si>
  <si>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</si>
  <si>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</si>
  <si>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</si>
  <si>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</si>
  <si>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</si>
  <si>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</si>
  <si>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</si>
  <si>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</si>
  <si>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</si>
  <si>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</si>
  <si>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</si>
  <si>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</si>
  <si>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</si>
  <si>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</si>
  <si>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</si>
  <si>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</si>
  <si>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</si>
  <si>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</si>
  <si>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</si>
  <si>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</si>
  <si>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</si>
  <si>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</si>
  <si>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</si>
  <si>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</si>
  <si>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</si>
  <si>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</si>
  <si>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</si>
  <si>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</si>
  <si>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</si>
  <si>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</si>
  <si>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</si>
  <si>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</si>
  <si>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</si>
  <si>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</si>
  <si>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</si>
  <si>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</si>
  <si>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</si>
  <si>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</si>
  <si>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</si>
  <si>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</si>
  <si>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</si>
  <si>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</si>
  <si>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</si>
  <si>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</si>
  <si>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</si>
  <si>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</si>
  <si>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</si>
  <si>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</si>
  <si>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</si>
  <si>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</si>
  <si>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</si>
  <si>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</si>
  <si>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</si>
  <si>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</si>
  <si>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</si>
  <si>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</si>
  <si>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</si>
  <si>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</si>
  <si>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</si>
  <si>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</si>
  <si>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</si>
  <si>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</si>
  <si>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</si>
  <si>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</si>
  <si>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</si>
  <si>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</si>
  <si>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</si>
  <si>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</si>
  <si>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</si>
  <si>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</si>
  <si>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</si>
  <si>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</si>
  <si>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</si>
  <si>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</si>
  <si>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</si>
  <si>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</si>
  <si>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</si>
  <si>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</si>
  <si>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</si>
  <si>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</si>
  <si>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</si>
  <si>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</si>
  <si>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</si>
  <si>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</si>
  <si>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</si>
  <si>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</si>
  <si>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</si>
  <si>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</si>
  <si>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</si>
  <si>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</si>
  <si>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</si>
  <si>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</si>
  <si>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</si>
  <si>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</si>
  <si>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</si>
  <si>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</si>
  <si>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</si>
  <si>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</si>
  <si>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</si>
  <si>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</si>
  <si>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</si>
  <si>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</si>
  <si>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</si>
  <si>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</si>
  <si>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</si>
  <si>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</si>
  <si>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</si>
  <si>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</si>
  <si>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</si>
  <si>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</si>
  <si>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</si>
  <si>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</si>
  <si>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</si>
  <si>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</si>
  <si>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</si>
  <si>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</si>
  <si>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</si>
  <si>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</si>
  <si>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</si>
  <si>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</si>
  <si>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</si>
  <si>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</si>
  <si>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</si>
  <si>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</si>
  <si>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</si>
  <si>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</si>
  <si>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</si>
  <si>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</si>
  <si>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</si>
  <si>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</si>
  <si>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</si>
  <si>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</si>
  <si>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</si>
  <si>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</si>
  <si>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</si>
  <si>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</si>
  <si>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</si>
  <si>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</si>
  <si>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</si>
  <si>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</si>
  <si>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</si>
  <si>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</si>
  <si>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</si>
  <si>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</si>
  <si>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</si>
  <si>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</si>
  <si>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</si>
  <si>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</si>
  <si>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</si>
  <si>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</si>
  <si>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</si>
  <si>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</si>
  <si>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</si>
  <si>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</si>
  <si>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</si>
  <si>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</si>
  <si>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</si>
  <si>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</si>
  <si>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</si>
  <si>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</si>
  <si>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</si>
  <si>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</si>
  <si>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</si>
  <si>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</si>
  <si>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</si>
  <si>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</si>
  <si>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</si>
  <si>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</si>
  <si>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</si>
  <si>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</si>
  <si>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</si>
  <si>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</si>
  <si>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</si>
  <si>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</si>
  <si>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</si>
  <si>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</si>
  <si>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</si>
  <si>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</si>
  <si>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</si>
  <si>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</si>
  <si>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</si>
  <si>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</si>
  <si>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</si>
  <si>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</si>
  <si>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</si>
  <si>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</si>
  <si>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</si>
  <si>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</si>
  <si>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</si>
  <si>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</si>
  <si>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</si>
  <si>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</si>
  <si>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</si>
  <si>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</si>
  <si>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</si>
  <si>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</si>
  <si>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</si>
  <si>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</si>
  <si>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</si>
  <si>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</si>
  <si>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</si>
  <si>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</si>
  <si>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</si>
  <si>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</si>
  <si>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</si>
  <si>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</si>
  <si>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</si>
  <si>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</si>
  <si>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</si>
  <si>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</si>
  <si>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</si>
  <si>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</si>
  <si>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</si>
  <si>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</si>
  <si>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</si>
  <si>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</si>
  <si>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</si>
  <si>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</si>
  <si>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</si>
  <si>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</si>
  <si>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</si>
  <si>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</si>
  <si>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</si>
  <si>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</si>
  <si>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</si>
  <si>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</si>
  <si>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</si>
  <si>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</si>
  <si>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</si>
  <si>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</si>
  <si>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</si>
  <si>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</si>
  <si>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</si>
  <si>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</si>
  <si>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</si>
  <si>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</si>
  <si>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</si>
  <si>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</si>
  <si>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</si>
  <si>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</si>
  <si>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</si>
  <si>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</si>
  <si>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</si>
  <si>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</si>
  <si>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</si>
  <si>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</si>
  <si>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</si>
  <si>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</si>
  <si>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</si>
  <si>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</si>
  <si>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</si>
  <si>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</si>
  <si>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</si>
  <si>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</si>
  <si>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</si>
  <si>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</si>
  <si>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</si>
  <si>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</si>
  <si>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</si>
  <si>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</si>
  <si>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</si>
  <si>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</si>
  <si>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</si>
  <si>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</si>
  <si>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</si>
  <si>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</si>
  <si>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</si>
  <si>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</si>
  <si>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</si>
  <si>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</si>
  <si>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</si>
  <si>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</si>
  <si>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</si>
  <si>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</si>
  <si>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</si>
  <si>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</si>
  <si>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</si>
  <si>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</si>
  <si>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</si>
  <si>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</si>
  <si>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</si>
  <si>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</si>
  <si>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</si>
  <si>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</si>
  <si>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</si>
  <si>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</si>
  <si>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</si>
  <si>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</si>
  <si>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</si>
  <si>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</si>
  <si>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</si>
  <si>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</si>
  <si>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</si>
  <si>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</si>
  <si>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</si>
  <si>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</si>
  <si>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</si>
  <si>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</si>
  <si>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</si>
  <si>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</si>
  <si>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</si>
  <si>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</si>
  <si>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</si>
  <si>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</si>
  <si>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</si>
  <si>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</si>
  <si>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</si>
  <si>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</si>
  <si>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</si>
  <si>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</si>
  <si>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</si>
  <si>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</si>
  <si>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</si>
  <si>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</si>
  <si>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</si>
  <si>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</si>
  <si>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</si>
  <si>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</si>
  <si>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</si>
  <si>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</si>
  <si>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</si>
  <si>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</si>
  <si>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</si>
  <si>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</si>
  <si>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</si>
  <si>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</si>
  <si>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</si>
  <si>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</si>
  <si>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</si>
  <si>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</si>
  <si>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</si>
  <si>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</si>
  <si>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</si>
  <si>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</si>
  <si>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</si>
  <si>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</si>
  <si>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</si>
  <si>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</si>
  <si>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</si>
  <si>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</si>
  <si>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</si>
  <si>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</si>
  <si>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</si>
  <si>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</si>
  <si>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</si>
  <si>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</si>
  <si>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</si>
  <si>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</si>
  <si>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</si>
  <si>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</si>
  <si>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</si>
  <si>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</si>
  <si>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</si>
  <si>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</si>
  <si>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</si>
  <si>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</si>
  <si>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</si>
  <si>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</si>
  <si>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</si>
  <si>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</si>
  <si>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</si>
  <si>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</si>
  <si>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</si>
  <si>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</si>
  <si>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</si>
  <si>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</si>
  <si>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</si>
  <si>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</si>
  <si>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</si>
  <si>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</si>
  <si>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</si>
  <si>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</si>
  <si>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</si>
  <si>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</si>
  <si>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</si>
  <si>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</si>
  <si>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</si>
  <si>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</si>
  <si>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</si>
  <si>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</si>
  <si>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</si>
  <si>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</si>
  <si>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</si>
  <si>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</si>
  <si>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</si>
  <si>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</si>
  <si>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</si>
  <si>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</si>
  <si>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</si>
  <si>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</si>
  <si>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</si>
  <si>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</si>
  <si>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</si>
  <si>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</si>
  <si>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</si>
  <si>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</si>
  <si>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</si>
  <si>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</si>
  <si>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</si>
  <si>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</si>
  <si>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</si>
  <si>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</si>
  <si>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</si>
  <si>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</si>
  <si>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</si>
  <si>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</si>
  <si>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</si>
  <si>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</si>
  <si>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</si>
  <si>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</si>
  <si>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</si>
  <si>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</si>
  <si>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</si>
  <si>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</si>
  <si>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</si>
  <si>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</si>
  <si>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</si>
  <si>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</si>
  <si>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</si>
  <si>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</si>
  <si>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</si>
  <si>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</si>
  <si>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</si>
  <si>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</si>
  <si>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</si>
  <si>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</si>
  <si>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</si>
  <si>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</si>
  <si>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</si>
  <si>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</si>
  <si>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</si>
  <si>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</si>
  <si>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</si>
  <si>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</si>
  <si>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</si>
  <si>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</si>
  <si>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</si>
  <si>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</si>
  <si>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</si>
  <si>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</si>
  <si>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</si>
  <si>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</si>
  <si>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</si>
  <si>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</si>
  <si>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</si>
  <si>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</si>
  <si>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</si>
  <si>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</si>
  <si>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</si>
  <si>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</si>
  <si>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</si>
  <si>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</si>
  <si>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</si>
  <si>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</si>
  <si>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</si>
  <si>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</si>
  <si>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</si>
  <si>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</si>
  <si>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</si>
  <si>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</si>
  <si>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</si>
  <si>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</si>
  <si>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</si>
  <si>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</si>
  <si>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</si>
  <si>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</si>
  <si>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</si>
  <si>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</si>
  <si>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</si>
  <si>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</si>
  <si>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</si>
  <si>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</si>
  <si>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</si>
  <si>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</si>
  <si>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</si>
  <si>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</si>
  <si>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</si>
  <si>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</si>
  <si>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</si>
  <si>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</si>
  <si>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</si>
  <si>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</si>
  <si>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</si>
  <si>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</si>
  <si>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</si>
  <si>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</si>
  <si>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</si>
  <si>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</si>
  <si>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</si>
  <si>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</si>
  <si>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</si>
  <si>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</si>
  <si>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</si>
  <si>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</si>
  <si>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</si>
  <si>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</si>
  <si>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</si>
  <si>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</si>
  <si>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</si>
  <si>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</si>
  <si>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</si>
  <si>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</si>
  <si>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</si>
  <si>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</si>
  <si>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</si>
  <si>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</si>
  <si>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</si>
  <si>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</si>
  <si>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</si>
  <si>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</si>
  <si>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</si>
  <si>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</si>
  <si>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</si>
  <si>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</si>
  <si>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</si>
  <si>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</si>
  <si>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</si>
  <si>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</si>
  <si>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</si>
  <si>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</si>
  <si>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</si>
  <si>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</si>
  <si>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</si>
  <si>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</si>
  <si>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</si>
  <si>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</si>
  <si>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</si>
  <si>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</si>
  <si>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</si>
  <si>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</si>
  <si>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</si>
  <si>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</si>
  <si>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</si>
  <si>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</si>
  <si>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</si>
  <si>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</si>
  <si>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</si>
  <si>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</si>
  <si>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</si>
  <si>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</si>
  <si>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</si>
  <si>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</si>
  <si>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</si>
  <si>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</si>
  <si>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</si>
  <si>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</si>
  <si>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</si>
  <si>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</si>
  <si>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</si>
  <si>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</si>
  <si>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</si>
  <si>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</si>
  <si>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</si>
  <si>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</si>
  <si>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</si>
  <si>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</si>
  <si>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</si>
  <si>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</si>
  <si>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</si>
  <si>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</si>
  <si>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</si>
  <si>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</si>
  <si>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</si>
  <si>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</si>
  <si>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</si>
  <si>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</si>
  <si>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</si>
  <si>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</si>
  <si>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</si>
  <si>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</si>
  <si>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</si>
  <si>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</si>
  <si>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</si>
  <si>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</si>
  <si>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</si>
  <si>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</si>
  <si>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</si>
  <si>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</si>
  <si>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</si>
  <si>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</si>
  <si>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</si>
  <si>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</si>
  <si>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</si>
  <si>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</si>
  <si>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</si>
  <si>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</si>
  <si>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</si>
  <si>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</si>
  <si>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</si>
  <si>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</si>
  <si>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</si>
  <si>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</si>
  <si>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</si>
  <si>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</si>
  <si>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</si>
  <si>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</si>
  <si>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</si>
  <si>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</si>
  <si>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</si>
  <si>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</si>
  <si>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</si>
  <si>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</si>
  <si>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</si>
  <si>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</si>
  <si>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</si>
  <si>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</si>
  <si>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</si>
  <si>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</si>
  <si>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</si>
  <si>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</si>
  <si>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</si>
  <si>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</si>
  <si>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</si>
  <si>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</si>
  <si>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</si>
  <si>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</si>
  <si>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</si>
  <si>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</si>
  <si>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</si>
  <si>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</si>
  <si>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</si>
  <si>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</si>
  <si>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</si>
  <si>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</si>
  <si>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</si>
  <si>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</si>
  <si>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</si>
  <si>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</si>
  <si>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</si>
  <si>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</si>
  <si>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</si>
  <si>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</si>
  <si>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</si>
  <si>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</si>
  <si>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</si>
  <si>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</si>
  <si>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</si>
  <si>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</si>
  <si>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</si>
  <si>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</si>
  <si>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</si>
  <si>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</si>
  <si>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</si>
  <si>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</si>
  <si>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</si>
  <si>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</si>
  <si>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</si>
  <si>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</si>
  <si>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</si>
  <si>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</si>
  <si>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</si>
  <si>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</si>
  <si>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</si>
  <si>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</si>
  <si>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</si>
  <si>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</si>
  <si>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</si>
  <si>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</si>
  <si>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</si>
  <si>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</si>
  <si>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</si>
  <si>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</si>
  <si>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</si>
  <si>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</si>
  <si>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</si>
  <si>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</si>
  <si>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</si>
  <si>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</si>
  <si>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</si>
  <si>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</si>
  <si>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</si>
  <si>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</si>
  <si>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</si>
  <si>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</si>
  <si>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</si>
  <si>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</si>
  <si>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</si>
  <si>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</si>
  <si>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</si>
  <si>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</si>
  <si>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</si>
  <si>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</si>
  <si>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</si>
  <si>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</si>
  <si>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</si>
  <si>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</si>
  <si>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</si>
  <si>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</si>
  <si>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</si>
  <si>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</si>
  <si>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</si>
  <si>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</si>
  <si>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</si>
  <si>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</si>
  <si>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</si>
  <si>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</si>
  <si>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</si>
  <si>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</si>
  <si>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</si>
  <si>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</si>
  <si>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</si>
  <si>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</si>
  <si>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</si>
  <si>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</si>
  <si>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</si>
  <si>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</si>
  <si>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</si>
  <si>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</si>
  <si>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</si>
  <si>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</si>
  <si>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</si>
  <si>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</si>
  <si>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</si>
  <si>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</si>
  <si>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</si>
  <si>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</si>
  <si>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</si>
  <si>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</si>
  <si>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</si>
  <si>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</si>
  <si>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</si>
  <si>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</si>
  <si>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</si>
  <si>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</si>
  <si>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</si>
  <si>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</si>
  <si>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</si>
  <si>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</si>
  <si>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</si>
  <si>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</si>
  <si>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</si>
  <si>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</si>
  <si>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</si>
  <si>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</si>
  <si>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</si>
  <si>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</si>
  <si>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</si>
  <si>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</si>
  <si>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</si>
  <si>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</si>
  <si>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</si>
  <si>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</si>
  <si>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</si>
  <si>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</si>
  <si>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</si>
  <si>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</si>
  <si>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</si>
  <si>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</si>
  <si>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</si>
  <si>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</si>
  <si>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</si>
  <si>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</si>
  <si>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</si>
  <si>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</si>
  <si>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</si>
  <si>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</si>
  <si>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</si>
  <si>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</si>
  <si>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</si>
  <si>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</si>
  <si>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</si>
  <si>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</si>
  <si>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</si>
  <si>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</si>
  <si>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</si>
  <si>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</si>
  <si>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</si>
  <si>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</si>
  <si>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</si>
  <si>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</si>
  <si>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</si>
  <si>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</si>
  <si>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</si>
  <si>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</si>
  <si>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</si>
  <si>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</si>
  <si>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</si>
  <si>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</si>
  <si>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</si>
  <si>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</si>
  <si>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</si>
  <si>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</si>
  <si>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</si>
  <si>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</si>
  <si>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</si>
  <si>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</si>
  <si>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</si>
  <si>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</si>
  <si>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</si>
  <si>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</si>
  <si>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</si>
  <si>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</si>
  <si>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</si>
  <si>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</si>
  <si>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</si>
  <si>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</si>
  <si>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</si>
  <si>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</si>
  <si>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</si>
  <si>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</si>
  <si>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</si>
  <si>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</si>
  <si>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</si>
  <si>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</si>
  <si>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</si>
  <si>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</si>
  <si>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</si>
  <si>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</si>
  <si>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</si>
  <si>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</si>
  <si>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</si>
  <si>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</si>
  <si>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</si>
  <si>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</si>
  <si>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</si>
  <si>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</si>
  <si>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</si>
  <si>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</si>
  <si>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</si>
  <si>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</si>
  <si>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</si>
  <si>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</si>
  <si>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</si>
  <si>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</si>
  <si>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</si>
  <si>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</si>
  <si>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</si>
  <si>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</si>
  <si>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</si>
  <si>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</si>
  <si>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</si>
  <si>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</si>
  <si>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</si>
  <si>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</si>
  <si>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</si>
  <si>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</si>
  <si>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</si>
  <si>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</si>
  <si>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</si>
  <si>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</si>
  <si>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</si>
  <si>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</si>
  <si>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</si>
  <si>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</si>
  <si>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</si>
  <si>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</si>
  <si>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</si>
  <si>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</si>
  <si>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</si>
  <si>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</si>
  <si>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</si>
  <si>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</si>
  <si>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</si>
  <si>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</si>
  <si>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</si>
  <si>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</si>
  <si>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</si>
  <si>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</si>
  <si>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</si>
  <si>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</si>
  <si>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</si>
  <si>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</si>
  <si>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</si>
  <si>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</si>
  <si>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</si>
  <si>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</si>
  <si>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</si>
  <si>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</si>
  <si>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</si>
  <si>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</si>
  <si>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</si>
  <si>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</si>
  <si>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</si>
  <si>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</si>
  <si>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</si>
  <si>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</si>
  <si>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</si>
  <si>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</si>
  <si>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</si>
  <si>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</si>
  <si>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</si>
  <si>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</si>
  <si>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</si>
  <si>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</si>
  <si>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</si>
  <si>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</si>
  <si>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</si>
  <si>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</si>
  <si>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</si>
  <si>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</si>
  <si>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</si>
  <si>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</si>
  <si>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</si>
  <si>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</si>
  <si>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</si>
  <si>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</si>
  <si>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</si>
  <si>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</si>
  <si>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</si>
  <si>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</si>
  <si>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</si>
  <si>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</si>
  <si>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</si>
  <si>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</si>
  <si>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</si>
  <si>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</si>
  <si>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</si>
  <si>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</si>
  <si>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</si>
  <si>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</si>
  <si>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</si>
  <si>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</si>
  <si>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</si>
  <si>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</si>
  <si>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</si>
  <si>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</si>
  <si>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</si>
  <si>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</si>
  <si>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</si>
  <si>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</si>
  <si>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</si>
  <si>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</si>
  <si>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</si>
  <si>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</si>
  <si>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</si>
  <si>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</si>
  <si>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</si>
  <si>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</si>
  <si>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</si>
  <si>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</si>
  <si>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</si>
  <si>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</si>
  <si>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</si>
  <si>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</si>
  <si>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</si>
  <si>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</si>
  <si>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</si>
  <si>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</si>
  <si>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</si>
  <si>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</si>
  <si>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</si>
  <si>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</si>
  <si>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</si>
  <si>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</si>
  <si>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</si>
  <si>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</si>
  <si>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</si>
  <si>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</si>
  <si>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</si>
  <si>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</si>
  <si>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</si>
  <si>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</si>
  <si>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</si>
  <si>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</si>
  <si>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</si>
  <si>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</si>
  <si>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</si>
  <si>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</si>
  <si>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</si>
  <si>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</si>
  <si>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</si>
  <si>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</si>
  <si>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</si>
  <si>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</si>
  <si>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</si>
  <si>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</si>
  <si>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</si>
  <si>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</si>
  <si>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</si>
  <si>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</si>
  <si>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</si>
  <si>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</si>
  <si>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</si>
  <si>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</si>
  <si>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</si>
  <si>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</si>
  <si>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</si>
  <si>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</si>
  <si>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</si>
  <si>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</si>
  <si>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</si>
  <si>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</si>
  <si>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 PCM-20250215-00000830 </t>
  </si>
  <si>
    <t>LTE site still down and  site located in aramco area access issue need special permission</t>
  </si>
  <si>
    <t>PCM-20251109-00001179</t>
  </si>
  <si>
    <t>ETA 75 mins</t>
  </si>
  <si>
    <t>mlji2371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</si>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</sst>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307.66997754629847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45970.618403472225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45970.618403472225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45970.618403472225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45970.618403472225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45970.618403472225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45970.618403472225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45970.618403472225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45970.618403472225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45970.618403472225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45970.618403472225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45970.618403472225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45970.618403472225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45970.618403472225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45970.618403472225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45970.618403472225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45970.618403472225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45970.618403472225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45970.618403472225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45970.618403472225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45970.618403472225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45970.618403472225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45970.618403472225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45970.618403472225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45970.618403472225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45970.618403472225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45970.618403472225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45970.618403472225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45970.618403472225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45970.618403472225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45970.618403472225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45970.618403472225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45970.618403472225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45970.618403472225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45970.618403472225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45970.618403472225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45970.618403472225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45970.618403472225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45970.618403472225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45970.618403472225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45970.618403472225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45970.618403472225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45970.618403472225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45970.618403472225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45970.618403472225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45970.618403472225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45970.618403472225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45970.618403472225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45970.618403472225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45970.618403472225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45970.618403472225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45970.618403472225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45970.618403472225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45970.618403472225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45970.618403472225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45970.618403472225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45970.618403472225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45970.618403472225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45970.618403472225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45970.618403472225</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45970.618403472225</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145.61856550926314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45970.618403472225</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c r="F5" s="104"/>
      <c r="G5" s="105">
        <f t="shared" ca="1" si="0"/>
        <v>45970.618403472225</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45970.618403472225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45970.618403472225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45970.618403472225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45970.618403472225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45970.618403472225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45970.618403472225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45970.618403472225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45970.618403472225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45970.618403472225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45970.618403472225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45970.618403472225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45970.618403472225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45970.618403472225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45970.618403472225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45970.618403472225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45970.618403472225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45970.618403472225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45970.618403472225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45970.618403472225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45970.618403472225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45970.618403472225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45970.618403472225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45970.618403472225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45970.618403472225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45970.618403472225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45970.618403472225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45970.618403472225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45970.618403472225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45970.618403472225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45970.618403472225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45970.618403472225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45970.618403472225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45970.618403472225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45970.618403472225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45970.618403472225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45970.618403472225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45970.618403472225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45970.618403472225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45970.618403472225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45970.618403472225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45970.618403472225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45970.618403472225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45970.618403472225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45970.618403472225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45970.618403472225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45970.618403472225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45970.618403472225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45970.618403472225</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45970.618403472225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45970.618403472225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45970.618403472225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45970.618403472225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45970.618403472225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45970.618403472225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45970.618403472225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45970.618403472225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45970.618403472225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45970.618403472225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45970.618403472225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45970.618403472225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45970.618403472225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45970.618403472225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45970.618403472225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45970.618403472225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45970.618403472225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45970.618403472225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45970.618403472225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45970.618403472225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45970.618403472225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45970.618403472225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45970.618403472225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45970.618403472225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45970.618403472225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45970.618403472225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45970.618403472225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45970.618403472225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45970.618403472225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45970.618403472225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45970.618403472225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45970.618403472225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45970.618403472225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45970.618403472225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45970.618403472225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45970.618403472225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45970.618403472225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45970.618403472225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45970.618403472225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45970.618403472225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45970.618403472225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45970.618403472225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45970.618403472225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45970.618403472225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45970.618403472225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45970.618403472225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45970.618403472225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45970.618403472225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45970.618403472225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45970.618403472225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45970.618403472225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45970.618403472225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45970.618403472225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45970.618403472225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45970.618403472225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45970.618403472225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45970.618403472225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45970.618403472225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45970.618403472225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45970.618403472225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45970.618403472225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45970.618403472225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45970.618403472225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45970.618403472225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45970.618403472225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45970.618403472225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45970.618403472225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45970.618403472225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45970.618403472225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45970.618403472225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45970.618403472225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45970.618403472225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45970.618403472225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45970.618403472225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45970.618403472225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45970.618403472225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45970.618403472225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45970.618403472225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45970.618403472225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45970.618403472225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45970.618403472225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45970.618403472225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45970.618403472225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45970.618403472225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45970.618403472225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45970.618403472225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45970.618403472225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45970.618403472225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45970.618403472225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45970.618403472225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45970.618403472225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45970.618403472225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45970.618403472225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45970.618403472225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45970.618403472225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45970.618403472225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45970.618403472225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45970.618403472225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45970.618403472225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45970.618403472225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45970.618403472225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45970.618403472225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45970.618403472225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45970.618403472225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45970.618403472225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45970.618403472225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45970.618403472225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45970.618403472225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45970.618403472225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45970.618403472225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45970.618403472225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45970.618403472225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45970.618403472225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45970.618403472225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45970.618403472225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45970.618403472225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45970.618403472225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45970.618403472225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45970.618403472225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45970.618403472225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45970.618403472225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45970.618403472225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45970.618403472225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45970.618403472225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45970.618403472225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45970.618403472225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45970.618403472225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45970.618403472225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45970.618403472225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45970.618403472225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45970.618403472225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45970.618403472225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45970.618403472225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45970.618403472225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45970.618403472225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45970.618403472225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45970.618403472225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45970.618403472225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45970.618403472225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45970.618403472225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45970.618403472225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45970.618403472225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45970.618403472225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45970.618403472225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45970.618403472225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45970.618403472225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45970.618403472225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45970.618403472225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45970.618403472225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45970.618403472225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45970.618403472225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45970.618403472225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45970.618403472225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45970.618403472225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45970.618403472225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45970.618403472225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45970.618403472225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45970.618403472225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45970.618403472225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45970.618403472225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45970.618403472225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45970.618403472225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45970.618403472225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45970.618403472225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45970.618403472225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45970.618403472225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45970.618403472225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45970.618403472225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45970.618403472225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45970.618403472225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45970.618403472225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45970.618403472225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45970.618403472225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45970.618403472225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45970.618403472225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45970.618403472225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45970.618403472225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45970.618403472225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45970.618403472225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45970.618403472225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45970.618403472225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45970.618403472225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45970.618403472225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45970.618403472225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45970.618403472225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45970.618403472225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45970.618403472225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45970.618403472225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45970.618403472225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45970.618403472225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45970.618403472225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45970.618403472225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45970.618403472225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45970.618403472225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45970.618403472225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45970.618403472225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45970.618403472225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45970.618403472225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45970.618403472225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45970.618403472225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45970.618403472225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45970.618403472225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45970.618403472225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45970.618403472225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45970.618403472225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45970.618403472225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45970.618403472225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45970.618403472225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45970.618403472225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45970.618403472225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45970.618403472225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45970.618403472225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45970.618403472225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45970.618403472225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45970.618403472225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45970.618403472225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45970.618403472225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45970.618403472225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45970.618403472225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45970.618403472225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45970.618403472225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45970.618403472225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45970.618403472225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45970.618403472225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45970.618403472225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45970.618403472225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45970.618403472225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45970.618403472225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45970.618403472225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45970.618403472225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45970.618403472225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45970.618403472225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45970.618403472225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45970.618403472225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45970.618403472225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45970.618403472225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45970.618403472225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45970.618403472225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45970.618403472225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45970.618403472225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45970.618403472225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45970.618403472225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45970.618403472225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45970.618403472225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45970.618403472225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45970.618403472225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45970.618403472225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45970.618403472225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45970.618403472225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45970.618403472225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45970.618403472225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45970.618403472225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45970.618403472225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45970.618403472225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45970.618403472225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45970.618403472225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45970.618403472225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45970.618403472225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45970.618403472225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45970.618403472225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45970.618403472225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45970.618403472225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45970.618403472225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45970.618403472225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45970.618403472225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45970.618403472225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45970.618403472225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45970.618403472225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45970.618403472225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45970.618403472225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45970.618403472225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45970.618403472225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45970.618403472225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45970.618403472225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45970.618403472225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45970.618403472225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45970.618403472225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45970.618403472225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45970.618403472225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45970.618403472225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45970.618403472225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45970.618403472225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45970.618403472225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45970.618403472225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45970.618403472225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45970.618403472225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45970.618403472225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45970.618403472225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45970.618403472225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45970.618403472225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45970.618403472225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45970.618403472225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45970.618403472225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45970.618403472225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45970.618403472225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45970.618403472225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45970.618403472225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45970.618403472225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45970.618403472225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45970.618403472225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45970.618403472225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45970.618403472225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45970.618403472225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45970.618403472225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45970.618403472225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45970.618403472225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45970.618403472225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45970.618403472225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45970.618403472225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45970.618403472225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45970.618403472225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45970.618403472225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45970.618403472225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45970.618403472225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45970.618403472225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45970.618403472225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45970.618403472225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45970.618403472225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45970.618403472225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45970.618403472225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45970.618403472225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45970.618403472225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45970.618403472225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45970.618403472225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45970.618403472225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45970.618403472225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45970.618403472225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45970.618403472225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45970.618403472225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45970.618403472225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45970.618403472225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45970.618403472225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45970.618403472225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45970.618403472225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45970.618403472225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45970.618403472225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45970.618403472225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45970.618403472225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45970.618403472225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45970.618403472225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45970.618403472225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45970.618403472225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45970.618403472225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45970.618403472225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45970.618403472225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45970.618403472225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45970.618403472225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45970.618403472225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45970.618403472225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45970.618403472225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45970.618403472225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45970.618403472225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45970.618403472225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45970.618403472225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45970.618403472225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45970.618403472225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45970.618403472225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45970.618403472225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45970.618403472225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45970.618403472225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45970.618403472225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45970.618403472225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45970.618403472225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45970.618403472225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45970.618403472225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45970.618403472225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45970.618403472225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45970.618403472225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45970.618403472225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45970.618403472225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45970.618403472225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45970.618403472225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45970.618403472225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45970.618403472225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45970.618403472225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45970.618403472225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45970.618403472225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45970.618403472225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45970.618403472225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45970.618403472225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45970.618403472225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45970.618403472225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45970.618403472225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45970.618403472225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45970.618403472225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45970.618403472225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45970.618403472225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45970.618403472225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45970.618403472225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45970.618403472225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45970.618403472225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45970.618403472225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45970.618403472225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45970.618403472225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45970.618403472225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45970.618403472225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45970.618403472225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45970.618403472225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45970.618403472225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45970.618403472225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45970.618403472225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45970.618403472225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45970.618403472225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45970.618403472225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45970.618403472225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45970.618403472225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45970.618403472225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45970.618403472225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45970.618403472225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45970.618403472225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45970.618403472225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45970.618403472225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45970.618403472225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45970.618403472225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45970.618403472225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45970.618403472225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45970.618403472225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45970.618403472225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45970.618403472225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45970.618403472225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45970.618403472225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45970.618403472225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45970.618403472225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45970.618403472225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45970.618403472225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45970.618403472225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45970.618403472225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45970.618403472225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45970.618403472225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45970.618403472225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45970.618403472225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45970.618403472225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45970.618403472225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45970.618403472225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45970.618403472225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45970.618403472225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45970.618403472225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45970.618403472225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45970.618403472225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45970.618403472225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45970.618403472225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45970.618403472225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45970.618403472225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45970.618403472225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45970.618403472225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45970.618403472225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45970.618403472225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45970.618403472225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45970.618403472225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45970.618403472225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45970.618403472225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45970.618403472225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45970.618403472225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45970.618403472225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45970.618403472225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45970.618403472225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45970.618403472225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45970.618403472225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45970.618403472225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45970.618403472225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45970.618403472225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45970.618403472225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45970.618403472225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45970.618403472225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45970.618403472225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45970.618403472225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45970.618403472225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45970.618403472225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45970.618403472225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45970.618403472225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45970.618403472225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45970.618403472225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45970.618403472225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45970.618403472225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45970.618403472225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45970.618403472225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45970.618403472225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45970.618403472225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45970.618403472225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45970.618403472225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45970.618403472225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45970.618403472225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45970.618403472225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45970.618403472225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45970.618403472225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45970.618403472225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45970.618403472225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45970.618403472225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45970.618403472225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45970.618403472225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45970.618403472225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45970.618403472225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45970.618403472225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45970.618403472225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45970.618403472225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45970.618403472225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45970.618403472225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45970.618403472225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45970.618403472225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45970.618403472225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45970.618403472225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45970.618403472225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45970.618403472225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45970.618403472225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45970.618403472225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45970.618403472225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45970.618403472225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45970.618403472225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45970.618403472225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45970.618403472225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45970.618403472225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45970.618403472225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45970.618403472225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45970.618403472225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45970.618403472225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45970.618403472225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45970.618403472225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45970.618403472225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45970.618403472225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45970.618403472225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45970.618403472225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45970.618403472225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45970.618403472225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45970.618403472225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45970.618403472225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45970.618403472225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45970.618403472225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45970.618403472225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45970.618403472225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45970.618403472225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45970.618403472225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45970.618403472225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45970.618403472225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45970.618403472225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45970.618403472225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45970.618403472225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45970.618403472225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45970.618403472225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45970.618403472225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45970.618403472225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45970.618403472225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45970.618403472225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45970.618403472225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45970.618403472225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45970.618403472225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45970.618403472225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45970.618403472225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45970.618403472225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45970.618403472225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45970.618403472225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45970.618403472225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45970.618403472225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45970.618403472225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45970.618403472225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45970.618403472225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45970.618403472225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45970.618403472225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45970.618403472225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45970.618403472225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45970.618403472225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45970.618403472225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45970.618403472225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45970.618403472225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45970.618403472225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45970.618403472225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45970.618403472225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45970.618403472225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45970.618403472225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45970.618403472225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45970.618403472225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45970.618403472225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45970.618403472225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45970.618403472225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45970.618403472225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45970.618403472225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45970.618403472225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45970.618403472225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45970.618403472225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45970.618403472225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45970.618403472225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45970.618403472225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45970.618403472225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45970.618403472225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45970.618403472225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45970.618403472225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45970.618403472225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45970.618403472225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45970.618403472225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45970.618403472225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45970.618403472225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45970.618403472225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45970.618403472225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45970.618403472225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45970.618403472225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45970.618403472225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45970.618403472225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45970.618403472225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45970.618403472225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45970.618403472225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45970.618403472225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45970.618403472225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45970.618403472225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45970.618403472225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45970.618403472225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45970.618403472225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45970.618403472225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45970.618403472225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45970.618403472225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45970.618403472225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45970.618403472225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45970.618403472225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45970.618403472225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45970.618403472225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45970.618403472225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45970.618403472225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45970.618403472225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45970.618403472225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45970.618403472225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45970.618403472225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45970.618403472225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45970.618403472225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45970.618403472225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45970.618403472225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45970.618403472225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45970.618403472225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45970.618403472225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45970.618403472225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45970.618403472225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45970.618403472225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45970.618403472225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45970.618403472225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45970.618403472225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45970.618403472225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45970.618403472225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45970.618403472225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45970.618403472225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45970.618403472225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45970.618403472225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45970.618403472225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45970.618403472225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45970.618403472225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45970.618403472225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45970.618403472225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45970.618403472225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45970.618403472225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45970.618403472225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45970.618403472225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45970.618403472225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45970.618403472225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45970.618403472225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45970.618403472225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45970.618403472225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45970.618403472225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45970.618403472225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45970.618403472225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45970.618403472225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45970.618403472225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45970.618403472225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45970.618403472225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45970.618403472225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45970.618403472225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45970.618403472225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45970.618403472225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45970.618403472225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45970.618403472225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45970.618403472225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45970.618403472225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45970.618403472225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45970.618403472225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45970.618403472225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45970.618403472225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45970.618403472225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45970.618403472225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45970.618403472225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45970.618403472225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45970.618403472225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45970.618403472225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45970.618403472225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45970.618403472225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45970.618403472225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45970.618403472225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45970.618403472225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45970.618403472225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45970.618403472225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45970.618403472225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45970.618403472225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45970.618403472225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45970.618403472225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45970.618403472225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45970.618403472225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45970.618403472225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45970.618403472225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45970.618403472225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45970.618403472225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45970.618403472225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45970.618403472225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45970.618403472225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45970.618403472225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45970.618403472225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45970.618403472225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45970.618403472225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45970.618403472225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45970.618403472225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45970.618403472225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45970.618403472225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45970.618403472225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45970.618403472225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45970.618403472225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45970.618403472225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45970.618403472225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45970.618403472225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45970.618403472225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45970.618403472225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45970.618403472225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45970.618403472225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45970.618403472225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45970.618403472225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45970.618403472225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45970.618403472225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45970.618403472225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45970.618403472225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45970.618403472225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45970.618403472225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45970.618403472225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45970.618403472225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45970.618403472225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45970.618403472225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45970.618403472225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45970.618403472225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45970.618403472225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45970.618403472225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45970.618403472225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45970.618403472225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45970.618403472225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45970.618403472225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45970.618403472225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45970.618403472225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45970.618403472225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45970.618403472225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45970.618403472225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45970.618403472225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45970.618403472225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45970.618403472225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45970.618403472225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45970.618403472225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45970.618403472225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45970.618403472225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45970.618403472225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45970.618403472225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45970.618403472225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45970.618403472225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45970.618403472225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45970.618403472225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45970.618403472225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45970.618403472225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45970.618403472225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45970.618403472225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45970.618403472225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45970.618403472225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45970.618403472225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45970.618403472225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45970.618403472225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45970.618403472225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45970.618403472225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45970.618403472225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45970.618403472225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45970.618403472225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45970.618403472225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45970.618403472225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45970.618403472225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45970.618403472225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45970.618403472225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45970.618403472225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45970.618403472225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45970.618403472225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45970.618403472225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45970.618403472225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45970.618403472225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45970.618403472225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45970.618403472225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45970.618403472225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45970.618403472225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45970.618403472225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45970.618403472225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45970.618403472225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45970.618403472225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45970.618403472225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45970.618403472225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45970.618403472225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45970.618403472225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45970.618403472225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45970.618403472225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45970.618403472225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45970.618403472225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45970.618403472225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45970.618403472225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45970.618403472225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45970.618403472225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45970.618403472225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45970.618403472225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45970.618403472225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45970.618403472225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45970.618403472225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45970.618403472225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45970.618403472225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45970.618403472225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45970.618403472225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45970.618403472225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45970.618403472225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45970.618403472225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45970.618403472225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45970.618403472225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45970.618403472225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45970.618403472225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45970.618403472225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45970.618403472225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45970.618403472225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45970.618403472225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45970.618403472225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45970.618403472225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45970.618403472225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45970.618403472225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45970.618403472225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45970.618403472225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45970.618403472225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45970.618403472225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45970.618403472225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45970.618403472225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45970.618403472225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45970.618403472225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45970.618403472225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45970.618403472225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45970.618403472225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45970.618403472225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45970.618403472225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45970.618403472225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45970.618403472225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45970.618403472225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45970.618403472225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45970.618403472225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45970.618403472225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45970.618403472225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45970.618403472225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45970.618403472225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45970.618403472225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45970.618403472225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45970.618403472225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45970.618403472225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45970.618403472225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45970.618403472225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45970.618403472225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45970.618403472225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45970.618403472225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45970.618403472225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45970.618403472225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45970.618403472225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45970.618403472225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45970.618403472225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45970.618403472225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45970.618403472225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45970.618403472225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45970.618403472225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45970.618403472225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45970.618403472225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45970.618403472225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45970.618403472225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45970.618403472225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45970.618403472225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45970.618403472225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45970.618403472225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45970.618403472225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45970.618403472225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45970.618403472225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45970.618403472225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45970.618403472225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45970.618403472225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45970.618403472225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45970.618403472225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45970.618403472225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45970.618403472225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45970.618403472225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45970.618403472225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45970.618403472225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45970.618403472225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45970.618403472225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45970.618403472225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45970.618403472225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45970.618403472225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45970.618403472225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45970.618403472225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45970.618403472225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45970.618403472225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45970.618403472225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45970.618403472225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45970.618403472225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45970.618403472225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45970.618403472225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45970.618403472225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45970.618403472225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45970.618403472225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45970.618403472225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45970.618403472225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45970.618403472225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45970.618403472225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45970.618403472225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45970.618403472225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45970.618403472225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45970.618403472225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45970.618403472225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45970.618403472225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45970.618403472225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45970.618403472225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45970.618403472225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45970.618403472225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45970.618403472225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45970.618403472225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45970.618403472225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45970.618403472225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45970.618403472225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45970.618403472225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45970.618403472225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45970.618403472225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45970.618403472225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45970.618403472225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45970.618403472225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45970.618403472225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45970.618403472225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45970.618403472225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45970.618403472225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45970.618403472225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45970.618403472225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45970.618403472225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45970.618403472225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45970.618403472225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45970.618403472225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45970.618403472225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45970.618403472225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45970.618403472225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45970.618403472225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45970.618403472225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45970.618403472225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45970.618403472225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45970.618403472225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45970.618403472225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45970.618403472225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45970.618403472225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45970.618403472225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45970.618403472225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45970.618403472225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45970.618403472225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45970.618403472225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45970.618403472225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45970.618403472225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45970.618403472225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45970.618403472225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45970.618403472225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45970.618403472225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45970.618403472225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45970.618403472225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45970.618403472225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45970.618403472225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45970.618403472225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45970.618403472225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45970.618403472225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45970.618403472225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45970.618403472225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45970.618403472225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45970.618403472225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45970.618403472225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45970.618403472225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45970.618403472225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45970.618403472225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45970.618403472225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45970.618403472225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45970.618403472225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45970.618403472225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45970.618403472225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45970.618403472225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45970.618403472225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45970.618403472225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45970.618403472225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45970.618403472225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45970.618403472225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45970.618403472225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45970.618403472225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45970.618403472225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45970.618403472225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45970.618403472225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45970.618403472225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45970.618403472225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45970.618403472225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45970.618403472225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45970.618403472225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45970.618403472225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45970.618403472225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45970.618403472225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45970.618403472225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45970.618403472225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45970.618403472225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45970.618403472225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45970.618403472225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45970.618403472225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45970.618403472225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45970.618403472225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45970.618403472225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45970.618403472225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45970.618403472225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45970.618403472225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45970.618403472225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45970.618403472225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45970.618403472225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45970.618403472225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45970.618403472225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45970.618403472225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45970.618403472225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45970.618403472225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45970.618403472225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45970.618403472225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45970.618403472225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45970.618403472225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45970.618403472225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45970.618403472225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45970.618403472225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45970.618403472225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45970.618403472225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45970.618403472225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45970.618403472225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45970.618403472225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45970.618403472225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45970.618403472225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45970.618403472225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45970.618403472225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45970.618403472225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45970.618403472225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45970.618403472225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45970.618403472225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45970.618403472225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45970.618403472225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45970.618403472225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45970.618403472225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45970.618403472225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45970.618403472225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45970.618403472225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45970.618403472225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45970.618403472225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45970.618403472225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45970.618403472225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45970.618403472225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45970.618403472225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45970.618403472225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45970.618403472225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267.13768587962841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33626</v>
      </c>
      <c r="E3" s="95" t="s">
        <v>39021</v>
      </c>
      <c r="F3" s="96">
        <v>45970.579293981478</v>
      </c>
      <c r="G3" s="136">
        <f ca="1">IFERROR(NOW()-F3,"")</f>
        <v>3.910949074634118E-2</v>
      </c>
      <c r="H3" s="96">
        <v>45970.553599537037</v>
      </c>
      <c r="I3" s="135" t="str">
        <f>IFERROR(VLOOKUP(D3,DB!A:F,6,0),"")</f>
        <v>Generator-SG</v>
      </c>
      <c r="J3" s="135" t="str">
        <f>IFERROR(VLOOKUP(D3,DB!A:G,7,0),"")</f>
        <v>Vandalized</v>
      </c>
      <c r="K3" s="98" t="s">
        <v>39111</v>
      </c>
      <c r="L3" s="92" t="str">
        <f>IFERROR(VLOOKUP(D3,DB!A:I,9,0),"")</f>
        <v>Latis</v>
      </c>
    </row>
    <row r="4" spans="1:16" ht="15" customHeight="1">
      <c r="A4" s="135"/>
      <c r="B4" s="135" t="str">
        <f>IFERROR(VLOOKUP(D4,DB!A:K,11,0),"")</f>
        <v/>
      </c>
      <c r="C4" s="94"/>
      <c r="D4" s="92"/>
      <c r="E4" s="95"/>
      <c r="F4" s="96"/>
      <c r="G4" s="136">
        <f t="shared" ref="G4:G35" ca="1" si="1">IFERROR(NOW()-F4,"")</f>
        <v>45970.618403472225</v>
      </c>
      <c r="H4" s="96"/>
      <c r="I4" s="135" t="str">
        <f>IFERROR(VLOOKUP(D4,DB!A:F,6,0),"")</f>
        <v/>
      </c>
      <c r="J4" s="135" t="str">
        <f>IFERROR(VLOOKUP(D4,DB!A:G,7,0),"")</f>
        <v/>
      </c>
      <c r="K4" s="98"/>
      <c r="L4" s="92" t="str">
        <f>IFERROR(VLOOKUP(D4,DB!A:I,9,0),"")</f>
        <v/>
      </c>
    </row>
    <row r="5" spans="1:16" ht="15" customHeight="1">
      <c r="A5" s="135"/>
      <c r="B5" s="135"/>
      <c r="C5" s="94"/>
      <c r="D5" s="92"/>
      <c r="E5" s="95"/>
      <c r="F5" s="96"/>
      <c r="G5" s="136">
        <f ca="1">IFERROR(NOW()-F5,"")</f>
        <v>45970.618403472225</v>
      </c>
      <c r="H5" s="96"/>
      <c r="I5" s="135"/>
      <c r="J5" s="135"/>
      <c r="K5" s="98"/>
      <c r="L5" s="92"/>
    </row>
    <row r="6" spans="1:16" ht="15" customHeight="1">
      <c r="A6" s="135"/>
      <c r="B6" s="135"/>
      <c r="C6" s="94"/>
      <c r="D6" s="92"/>
      <c r="E6" s="95"/>
      <c r="F6" s="96"/>
      <c r="G6" s="136">
        <f ca="1">IFERROR(NOW()-F6,"")</f>
        <v>45970.618403472225</v>
      </c>
      <c r="H6" s="96"/>
      <c r="I6" s="135"/>
      <c r="J6" s="135"/>
      <c r="K6" s="98"/>
      <c r="L6" s="92"/>
    </row>
    <row r="7" spans="1:16" ht="15" customHeight="1">
      <c r="A7" s="135"/>
      <c r="B7" s="135" t="str">
        <f>IFERROR(VLOOKUP(D7,DB!A:K,11,0),"")</f>
        <v/>
      </c>
      <c r="C7" s="94"/>
      <c r="D7" s="92"/>
      <c r="E7" s="95"/>
      <c r="F7" s="96"/>
      <c r="G7" s="136">
        <f t="shared" ca="1" si="1"/>
        <v>45970.618403472225</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39112</v>
      </c>
      <c r="E8" s="95"/>
      <c r="F8" s="96"/>
      <c r="G8" s="136">
        <f t="shared" ca="1" si="1"/>
        <v>45970.618403472225</v>
      </c>
      <c r="H8" s="96"/>
      <c r="I8" s="135" t="str">
        <f>IFERROR(VLOOKUP(D8,DB!A:F,6,0),"")</f>
        <v>Generator-SG</v>
      </c>
      <c r="J8" s="135" t="str">
        <f>IFERROR(VLOOKUP(D8,DB!A:G,7,0),"")</f>
        <v>Dead</v>
      </c>
      <c r="K8" s="98"/>
      <c r="L8" s="92" t="str">
        <f>IFERROR(VLOOKUP(D8,DB!A:I,9,0),"")</f>
        <v>Latis</v>
      </c>
    </row>
    <row r="9" spans="1:16" ht="15" customHeight="1">
      <c r="A9" s="135"/>
      <c r="B9" s="135" t="str">
        <f>IFERROR(VLOOKUP(D9,DB!A:K,11,0),"")</f>
        <v/>
      </c>
      <c r="C9" s="94"/>
      <c r="D9" s="92"/>
      <c r="E9" s="95"/>
      <c r="F9" s="96"/>
      <c r="G9" s="136">
        <f t="shared" ca="1" si="1"/>
        <v>45970.618403472225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45970.618403472225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45970.618403472225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45970.618403472225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45970.618403472225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45970.618403472225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45970.618403472225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45970.618403472225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45970.618403472225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45970.618403472225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45970.618403472225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45970.618403472225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45970.618403472225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45970.618403472225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45970.618403472225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45970.618403472225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45970.618403472225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45970.618403472225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45970.618403472225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45970.618403472225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45970.618403472225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45970.618403472225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45970.618403472225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45970.618403472225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45970.618403472225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45970.618403472225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45970.618403472225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45970.618403472225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45970.618403472225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45970.618403472225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45970.618403472225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45970.618403472225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45970.618403472225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45970.618403472225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45970.618403472225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45970.618403472225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45970.618403472225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45970.618403472225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45970.618403472225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45970.618403472225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45970.618403472225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45970.618403472225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45970.618403472225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45970.618403472225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45970.618403472225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45970.618403472225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45970.618403472225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45970.618403472225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45970.618403472225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45970.618403472225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45970.618403472225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45970.618403472225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45970.618403472225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45970.618403472225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45970.618403472225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45970.618403472225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45970.618403472225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45970.618403472225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45970.618403472225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45970.618403472225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45970.618403472225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45970.618403472225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45970.618403472225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45970.618403472225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45970.618403472225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45970.618403472225</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17" sqref="D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78.786343287036289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44.429526157407963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21.957292361112195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45970.618403472225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45970.618403472225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45970.618403472225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45970.618403472225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45970.618403472225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45970.618403472225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45970.618403472225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45970.618403472225</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45970.618403472225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45970.618403472225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45970.618403472225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45970.618403472225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45970.618403472225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45970.618403472225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45970.618403472225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45970.618403472225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45970.618403472225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45970.618403472225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45970.618403472225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45970.618403472225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45970.618403472225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45970.618403472225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45970.618403472225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45970.618403472225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45970.618403472225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45970.618403472225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45970.618403472225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45970.618403472225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45970.618403472225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45970.618403472225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45970.618403472225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45970.618403472225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45970.618403472225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45970.618403472225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45970.618403472225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45970.618403472225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45970.618403472225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45970.618403472225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45970.618403472225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45970.618403472225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45970.618403472225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45970.618403472225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45970.618403472225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45970.618403472225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45970.618403472225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45970.618403472225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45970.618403472225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45970.618403472225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45970.618403472225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45970.618403472225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45970.618403472225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45970.618403472225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45970.618403472225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45970.618403472225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45970.618403472225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45970.618403472225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45970.618403472225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45970.618403472225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45970.618403472225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45970.618403472225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45970.618403472225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45970.618403472225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45970.618403472225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45970.618403472225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45970.618403472225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45970.618403472225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45970.618403472225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45970.618403472225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45970.618403472225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45970.618403472225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45970.618403472225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45970.618403472225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45970.618403472225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45970.618403472225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45970.618403472225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45970.618403472225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45970.618403472225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45970.618403472225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45970.618403472225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45970.618403472225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45970.618403472225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45970.618403472225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45970.618403472225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45970.618403472225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45970.618403472225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45970.618403472225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45970.618403472225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45970.618403472225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45970.618403472225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45970.618403472225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45970.618403472225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45970.618403472225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45970.618403472225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45970.618403472225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45970.618403472225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45970.618403472225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45970.618403472225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45970.618403472225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45970.618403472225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45970.618403472225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45970.618403472225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45970.618403472225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45970.618403472225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45970.618403472225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45970.618403472225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45970.618403472225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45970.618403472225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45970.618403472225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45970.618403472225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45970.618403472225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45970.618403472225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45970.618403472225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45970.618403472225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45970.618403472225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45970.618403472225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45970.618403472225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45970.618403472225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45970.618403472225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45970.618403472225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45970.618403472225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45970.618403472225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45970.618403472225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45970.618403472225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45970.618403472225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45970.618403472225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45970.618403472225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45970.618403472225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45970.618403472225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45970.618403472225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45970.618403472225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45970.618403472225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45970.618403472225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45970.618403472225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45970.618403472225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45970.618403472225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45970.618403472225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45970.618403472225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45970.618403472225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45970.618403472225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45970.618403472225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45970.618403472225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45970.618403472225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45970.618403472225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45970.618403472225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45970.618403472225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45970.618403472225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45970.618403472225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45970.618403472225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45970.618403472225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45970.618403472225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45970.618403472225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45970.618403472225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45970.618403472225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45970.618403472225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45970.618403472225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45970.618403472225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45970.618403472225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45970.618403472225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45970.618403472225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45970.618403472225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45970.618403472225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45970.618403472225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45970.618403472225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45970.618403472225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45970.618403472225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45970.618403472225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45970.618403472225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45970.618403472225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45970.618403472225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45970.618403472225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45970.618403472225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45970.618403472225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45970.618403472225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45970.618403472225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45970.618403472225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45970.618403472225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45970.618403472225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45970.618403472225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45970.618403472225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45970.618403472225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45970.618403472225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45970.618403472225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45970.618403472225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45970.618403472225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45970.618403472225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45970.618403472225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45970.618403472225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45970.618403472225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45970.618403472225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45970.618403472225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45970.618403472225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45970.618403472225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45970.618403472225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45970.618403472225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45970.618403472225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45970.618403472225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45970.618403472225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45970.618403472225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45970.618403472225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45970.618403472225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45970.618403472225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45970.618403472225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45970.618403472225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45970.618403472225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45970.618403472225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45970.618403472225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45970.618403472225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45970.618403472225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45970.618403472225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45970.618403472225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45970.618403472225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45970.618403472225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45970.618403472225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45970.618403472225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45970.618403472225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45970.618403472225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45970.618403472225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45970.618403472225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45970.618403472225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45970.618403472225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45970.618403472225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45970.618403472225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45970.618403472225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45970.618403472225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45970.618403472225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45970.618403472225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45970.618403472225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45970.618403472225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45970.618403472225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45970.618403472225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45970.618403472225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45970.618403472225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45970.618403472225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45970.618403472225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45970.618403472225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45970.618403472225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45970.618403472225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45970.618403472225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45970.618403472225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45970.618403472225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45970.618403472225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45970.618403472225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45970.618403472225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45970.618403472225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45970.618403472225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45970.618403472225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45970.618403472225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45970.618403472225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45970.618403472225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45970.618403472225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45970.618403472225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45970.618403472225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45970.618403472225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45970.618403472225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45970.618403472225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45970.618403472225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45970.618403472225</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2" t="s">
        <v>34020</v>
      </c>
      <c r="E2" s="124" t="s">
        <v>39021</v>
      </c>
      <c r="F2" s="144">
        <v>45970.613703703704</v>
      </c>
      <c r="G2" s="105">
        <f t="shared" ref="G2:G18" ca="1" si="0">IFERROR(NOW()-F2,"-")</f>
        <v>4.6997685203677975E-3</v>
      </c>
      <c r="H2" s="144">
        <v>45970.607824074075</v>
      </c>
      <c r="I2" s="142" t="str">
        <f>IFERROR(VLOOKUP(D2,DB!A:F,6,0),"")</f>
        <v>Generator-SG</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45970.618403472225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45970.618403472225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45970.618403472225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45970.618403472225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45970.618403472225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45970.618403472225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45970.618403472225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45970.618403472225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45970.618403472225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45970.618403472225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45970.618403472225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45970.618403472225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45970.618403472225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45970.618403472225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45970.618403472225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45970.618403472225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45970.618403472225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45970.618403472225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45970.618403472225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45970.618403472225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45970.618403472225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45970.618403472225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45970.618403472225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45970.618403472225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45970.618403472225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45970.618403472225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45970.618403472225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45970.618403472225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45970.618403472225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45970.618403472225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45970.618403472225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45970.618403472225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45970.618403472225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45970.618403472225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45970.618403472225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45970.618403472225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45970.618403472225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45970.618403472225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45970.618403472225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45970.618403472225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45970.618403472225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45970.618403472225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45970.618403472225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45970.618403472225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45970.618403472225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45970.618403472225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45970.618403472225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45970.618403472225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45970.618403472225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45970.618403472225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45970.618403472225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45970.618403472225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45970.618403472225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45970.618403472225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45970.618403472225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45970.618403472225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45970.618403472225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45970.618403472225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45970.618403472225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45970.618403472225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45970.618403472225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45970.618403472225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45970.618403472225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45970.618403472225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45970.618403472225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45970.618403472225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45970.618403472225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45970.618403472225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45970.618403472225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45970.618403472225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45970.618403472225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45970.618403472225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45970.618403472225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45970.618403472225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45970.618403472225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45970.618403472225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45970.618403472225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45970.618403472225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45970.618403472225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45970.618403472225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45970.618403472225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45970.618403472225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45970.618403472225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45970.618403472225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45970.618403472225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45970.618403472225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45970.618403472225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45970.618403472225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45970.618403472225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45970.618403472225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45970.618403472225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45970.618403472225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45970.618403472225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45970.618403472225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45970.618403472225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45970.618403472225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45970.618403472225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45970.618403472225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45970.618403472225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45970.618403472225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45970.618403472225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45970.618403472225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45970.618403472225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45970.618403472225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45970.618403472225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45970.618403472225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45970.618403472225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45970.618403472225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45970.618403472225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45970.618403472225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45970.618403472225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45970.618403472225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45970.618403472225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45970.618403472225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45970.618403472225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45970.618403472225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45970.618403472225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45970.618403472225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45970.618403472225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45970.618403472225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45970.618403472225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45970.618403472225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45970.618403472225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45970.618403472225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45970.618403472225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45970.618403472225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45970.618403472225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45970.618403472225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45970.618403472225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45970.618403472225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45970.618403472225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45970.618403472225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45970.618403472225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45970.618403472225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45970.618403472225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45970.618403472225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45970.618403472225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45970.618403472225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45970.618403472225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45970.618403472225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45970.618403472225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45970.618403472225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45970.618403472225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45970.618403472225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45970.618403472225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45970.618403472225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45970.618403472225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45970.618403472225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45970.618403472225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45970.618403472225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45970.618403472225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45970.618403472225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45970.618403472225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45970.618403472225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45970.618403472225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45970.618403472225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45970.618403472225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45970.618403472225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45970.618403472225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45970.618403472225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45970.618403472225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45970.618403472225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45970.618403472225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45970.618403472225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45970.618403472225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45970.618403472225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45970.618403472225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45970.618403472225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45970.618403472225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45970.618403472225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45970.618403472225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45970.618403472225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45970.618403472225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45970.618403472225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45970.618403472225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45970.618403472225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45970.618403472225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45970.618403472225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