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35" documentId="120_S{2AC9BD13-BADA-5192-A53E-5A8FF88502F6}" xr6:coauthVersionLast="47" xr6:coauthVersionMax="47" xr10:uidLastSave="{8109B36C-EBF2-4591-9EFE-152277E47C7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<sst xmlns="http://schemas.openxmlformats.org/spreadsheetml/2006/main" count="180301" uniqueCount="39131">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</sst>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3" dataDxfId="172" headerRowBorderDxfId="170" tableBorderDxfId="171" totalsRowBorderDxfId="169">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7"/>
  <sheetViews>
    <sheetView tabSelected="1" workbookViewId="0">
      <selection activeCell="A4" sqref="A4:X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322.48964201389026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4.8241319440421648E-2</v>
      </c>
      <c r="H3" s="137">
        <v>45985.374548611115</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45985.438067708332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45985.438067708332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45985.438067708332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45985.438067939816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45985.438067939816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45985.438067939816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45985.438067939816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45985.438067939816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45985.438067939816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45985.438067939816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45985.438067939816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45985.438067939816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45985.438067939816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45985.438067939816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45985.438067939816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45985.438067939816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45985.438067939816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45985.438067939816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45985.438067939816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45985.438067939816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45985.438067939816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45985.438067939816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45985.438067939816</v>
      </c>
      <c r="H26" s="137"/>
      <c r="I26" s="135" t="str">
        <f>IFERROR(VLOOKUP(D26,DB!A:F,6,0),"")</f>
        <v/>
      </c>
      <c r="J26" s="135" t="str">
        <f>IFERROR(VLOOKUP(D26,DB!A:G,7,0),"")</f>
        <v/>
      </c>
      <c r="K26" s="139"/>
      <c r="L26" s="140" t="str">
        <f>IFERROR(VLOOKUP(D26,DB!A:I,9,0),"")</f>
        <v/>
      </c>
    </row>
    <row r="27" spans="1:12" ht="15" customHeight="1">
      <c r="A27" s="141"/>
      <c r="B27" s="128" t="str">
        <f>IFERROR(VLOOKUP(D27,DB!A:K,11,0),"")</f>
        <v/>
      </c>
      <c r="C27" s="128"/>
      <c r="D27" s="142"/>
      <c r="E27" s="129"/>
      <c r="F27" s="130"/>
      <c r="G27" s="131">
        <f ca="1">IFERROR(NOW()-F27,"-")</f>
        <v>45985.438067939816</v>
      </c>
      <c r="H27" s="130"/>
      <c r="I27" s="128" t="str">
        <f>IFERROR(VLOOKUP(D27,DB!A:F,6,0),"")</f>
        <v/>
      </c>
      <c r="J27" s="128" t="str">
        <f>IFERROR(VLOOKUP(D27,DB!A:G,7,0),"")</f>
        <v/>
      </c>
      <c r="K27" s="132"/>
      <c r="L27" s="133" t="str">
        <f>IFERROR(VLOOKUP(D27,DB!A:I,9,0),"")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160.43822997685493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1.0506489583349321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45985.438067939816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45985.438067939816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45985.438067939816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45985.438067939816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45985.438067939816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45985.438067939816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45985.438067939816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45985.438067939816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45985.438067939816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45985.438067939816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45985.438067939816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45985.438067939816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45985.438067939816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45985.438067939816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45985.438067939816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45985.438067939816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45985.438067939816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45985.438067939816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45985.438067939816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45985.438067939816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45985.438067939816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45985.438067939816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45985.438067939816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45985.438067939816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45985.438067939816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45985.438067939816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45985.438067939816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45985.438067939816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45985.438067939816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45985.438067939816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45985.438067939816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45985.438067939816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45985.438067939816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45985.438067939816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45985.438067939816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45985.438067939816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45985.438067939816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45985.438067939816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45985.438067939816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45985.438067939816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45985.438067939816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45985.438067939816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45985.438067939816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45985.438067939816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45985.438067939816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45985.438067939816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45985.438067939816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45985.438067939816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45985.438067939816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45985.438067939816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45985.438067939816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45985.438067939816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45985.438067939816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45985.438067939816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45985.438067939816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45985.438067939816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45985.438067939816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45985.438067939816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45985.438067939816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45985.438067939816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45985.438067939816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45985.438067939816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45985.438067939816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45985.438067939816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45985.438067939816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45985.438067939816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45985.438067939816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45985.438067939816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45985.438067939816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45985.438067939816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45985.438067939816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45985.438067939816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45985.438067939816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45985.438067939816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45985.438067939816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45985.438067939816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45985.438067939816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45985.438067939816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45985.438067939816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45985.438067939816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45985.438067939816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45985.438067939816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45985.438067939816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45985.438067939816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45985.438067939816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45985.438067939816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45985.438067939816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45985.438067939816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45985.438067939816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45985.438067939816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45985.438067939816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45985.438067939816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45985.438067939816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45985.438067939816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45985.438067939816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45985.438067939816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45985.438067939816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45985.438067939816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45985.438067939816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45985.438067939816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45985.438067939816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45985.438067939816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45985.438067939816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45985.438067939816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45985.438067939816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45985.438067939816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45985.438067939816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45985.438067939816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45985.438067939816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45985.438067939816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45985.438067939816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45985.438067939816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45985.438067939816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45985.438067939816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45985.438067939816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45985.438067939816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45985.438067939816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45985.438067939816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45985.438067939816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45985.438067939816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45985.438067939816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45985.438067939816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45985.438067939816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45985.438067939816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45985.438067939816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45985.438067939816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45985.438067939816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45985.438067939816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45985.438067939816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45985.438067939816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45985.438067939816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45985.438067939816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45985.438067939816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45985.438067939816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45985.438067939816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45985.438067939816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45985.438067939816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45985.438067939816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45985.438067939816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45985.438067939816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45985.438067939816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45985.438067939816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45985.438067939816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45985.438067939816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45985.438067939816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45985.438067939816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45985.438067939816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45985.438067939816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45985.438067939816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45985.438067939816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45985.438067939816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45985.438067939816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45985.438067939816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45985.438067939816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45985.438067939816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45985.438067939816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45985.438067939816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45985.438067939816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45985.438067939816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45985.438067939816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45985.438067939816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45985.438067939816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45985.438067939816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45985.438067939816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45985.438067939816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45985.438067939816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45985.438067939816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45985.438067939816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45985.438067939816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45985.438067939816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45985.438067939816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45985.438067939816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45985.438067939816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45985.438067939816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45985.438067939816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45985.438067939816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45985.438067939816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45985.438067939816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45985.438067939816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45985.438067939816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45985.438067939816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45985.438067939816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45985.438067939816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45985.438067939816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45985.438067939816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45985.438067939816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45985.438067939816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45985.438067939816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45985.438067939816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45985.438067939816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45985.438067939816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45985.438067939816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45985.438067939816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45985.438067939816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45985.438067939816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45985.438067939816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45985.438067939816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45985.438067939816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45985.438067939816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45985.438067939816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45985.438067939816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45985.438067939816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45985.438067939816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45985.438067939816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45985.438067939816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45985.438067939816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45985.438067939816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45985.438067939816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45985.438067939816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45985.438067939816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45985.438067939816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45985.438067939816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45985.438067939816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45985.438067939816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45985.438067939816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45985.438067939816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45985.438067939816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45985.438067939816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45985.438067939816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45985.438067939816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45985.438067939816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45985.438067939816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45985.438067939816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45985.438067939816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45985.438067939816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45985.438067939816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45985.438067939816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45985.438067939816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45985.438067939816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45985.438067939816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45985.438067939816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45985.438067939816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45985.438067939816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45985.438067939816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45985.438067939816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45985.438067939816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45985.438067939816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45985.438067939816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45985.438067939816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45985.438067939816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45985.438067939816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45985.438067939816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45985.438067939816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45985.438067939816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45985.438067939816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45985.438067939816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45985.438067939816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45985.438067939816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45985.438067939816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45985.438067939816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45985.438067939816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45985.438067939816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45985.438067939816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45985.438067939816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45985.438067939816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45985.438067939816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45985.438067939816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45985.438067939816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45985.438067939816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45985.438067939816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45985.438067939816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45985.438067939816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45985.438067939816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45985.438067939816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45985.438067939816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45985.438067939816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45985.438067939816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45985.438067939816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45985.438067939816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45985.438067939816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45985.438067939816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45985.438067939816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45985.438067939816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45985.438067939816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45985.438067939816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45985.438067939816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45985.438067939816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45985.438067939816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45985.438067939816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45985.438067939816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45985.438067939816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45985.438067939816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45985.438067939816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45985.438067939816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45985.438067939816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45985.438067939816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45985.438067939816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45985.438067939816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45985.438067939816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45985.438067939816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45985.438067939816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45985.438067939816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45985.438067939816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45985.438067939816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45985.438067939816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45985.438067939816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45985.438067939816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45985.438067939816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45985.438067939816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45985.438067939816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45985.438067939816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45985.438067939816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45985.438067939816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45985.438067939816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45985.438067939816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45985.438067939816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45985.438067939816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45985.438067939816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45985.438067939816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45985.438067939816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45985.438067939816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45985.438067939816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45985.438067939816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45985.438067939816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45985.438067939816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45985.438067939816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45985.438067939816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45985.438067939816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45985.438067939816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45985.438067939816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45985.438067939816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45985.438067939816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45985.438067939816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45985.438067939816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45985.438067939816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45985.438067939816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45985.438067939816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45985.438067939816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45985.438067939816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45985.438067939816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45985.438067939816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45985.438067939816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45985.438067939816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45985.438067939816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45985.438067939816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45985.438067939816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45985.438067939816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45985.438067939816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45985.438067939816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45985.438067939816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45985.438067939816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45985.438067939816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45985.438067939816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45985.438067939816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45985.438067939816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45985.438067939816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45985.438067939816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45985.438067939816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45985.438067939816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45985.438067939816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45985.438067939816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45985.438067939816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45985.438067939816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45985.438067939816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45985.438067939816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45985.438067939816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45985.438067939816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45985.438067939816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45985.438067939816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45985.438067939816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45985.438067939816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45985.438067939816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45985.438067939816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45985.438067939816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45985.438067939816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45985.438067939816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45985.438067939816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45985.438067939816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45985.438067939816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45985.438067939816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45985.438067939816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45985.438067939816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45985.438067939816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45985.438067939816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45985.438067939816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45985.438067939816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45985.438067939816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45985.438067939816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45985.438067939816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45985.438067939816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45985.438067939816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45985.438067939816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45985.438067939816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45985.438067939816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45985.438067939816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45985.438067939816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45985.438067939816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45985.438067939816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45985.438067939816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45985.438067939816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45985.438067939816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45985.438067939816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45985.438067939816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45985.438067939816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45985.438067939816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45985.438067939816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45985.438067939816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45985.438067939816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45985.438067939816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45985.438067939816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45985.438067939816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45985.438067939816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45985.438067939816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45985.438067939816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45985.438067939816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45985.438067939816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45985.438067939816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45985.438067939816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45985.438067939816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45985.438067939816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45985.438067939816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45985.438067939816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45985.438067939816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45985.438067939816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45985.438067939816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45985.438067939816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45985.438067939816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45985.438067939816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45985.438067939816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45985.438067939816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45985.438067939816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45985.438067939816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45985.438067939816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45985.438067939816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45985.438067939816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45985.438067939816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45985.438067939816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45985.438067939816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45985.438067939816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45985.438067939816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45985.438067939816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45985.438067939816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45985.438067939816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45985.438067939816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45985.438067939816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45985.438067939816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45985.438067939816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45985.438067939816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45985.438067939816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45985.438067939816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45985.438067939816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45985.438067939816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45985.438067939816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45985.438067939816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45985.438067939816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45985.438067939816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45985.438067939816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45985.438067939816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45985.438067939816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45985.438067939816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45985.438067939816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45985.438067939816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45985.438067939816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45985.438067939816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45985.438067939816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45985.438067939816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45985.438067939816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45985.438067939816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45985.438067939816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45985.438067939816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45985.438067939816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45985.438067939816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45985.438067939816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45985.438067939816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45985.438067939816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45985.438067939816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45985.438067939816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45985.438067939816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45985.438067939816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45985.438067939816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45985.438067939816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45985.438067939816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45985.438067939816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45985.438067939816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45985.438067939816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45985.438067939816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45985.438067939816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45985.438067939816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45985.438067939816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45985.438067939816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45985.438067939816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45985.438067939816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45985.438067939816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45985.438067939816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45985.438067939816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45985.438067939816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45985.438067939816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45985.438067939816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45985.438067939816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45985.438067939816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45985.438067939816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45985.438067939816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45985.438067939816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45985.438067939816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45985.438067939816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45985.438067939816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45985.438067939816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45985.438067939816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45985.438067939816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45985.438067939816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45985.438067939816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45985.438067939816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45985.438067939816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45985.438067939816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45985.438067939816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45985.438067939816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45985.438067939816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45985.438067939816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45985.438067939816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45985.438067939816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45985.438067939816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45985.438067939816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45985.438067939816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45985.438067939816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45985.438067939816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45985.438067939816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45985.438067939816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45985.438067939816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45985.438067939816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45985.438067939816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45985.438067939816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45985.438067939816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45985.438067939816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45985.438067939816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45985.438067939816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45985.438067939816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45985.438067939816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45985.438067939816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45985.438067939816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45985.438067939816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45985.438067939816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45985.438067939816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45985.438067939816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45985.438067939816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45985.438067939816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45985.438067939816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45985.438067939816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45985.438067939816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45985.438067939816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45985.438067939816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45985.438067939816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45985.438067939816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45985.438067939816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45985.438067939816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45985.438067939816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45985.438067939816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45985.438067939816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45985.438067939816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45985.438067939816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45985.438067939816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45985.438067939816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45985.438067939816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45985.438067939816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45985.438067939816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45985.438067939816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45985.438067939816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45985.438067939816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45985.438067939816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45985.438067939816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45985.438067939816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45985.438067939816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45985.438067939816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45985.438067939816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45985.438067939816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45985.438067939816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45985.438067939816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45985.438067939816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45985.438067939816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45985.438067939816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45985.438067939816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45985.438067939816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45985.438067939816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45985.438067939816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45985.438067939816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45985.438067939816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45985.438067939816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45985.438067939816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45985.438067939816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45985.438067939816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45985.438067939816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45985.438067939816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45985.438067939816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45985.438067939816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45985.438067939816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45985.438067939816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45985.438067939816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45985.438067939816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45985.438067939816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45985.438067939816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45985.438067939816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45985.438067939816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45985.438067939816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45985.438067939816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45985.438067939816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45985.438067939816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45985.438067939816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45985.438067939816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45985.438067939816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45985.438067939816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45985.438067939816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45985.438067939816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45985.438067939816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45985.438067939816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45985.438067939816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45985.438067939816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45985.438067939816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45985.438067939816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45985.438067939816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45985.438067939816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45985.438067939816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45985.438067939816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45985.438067939816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45985.438067939816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45985.438067939816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45985.438067939816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45985.438067939816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45985.438067939816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45985.438067939816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45985.438067939816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45985.438067939816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45985.438067939816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45985.438067939816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45985.438067939816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45985.438067939816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45985.438067939816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45985.438067939816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45985.438067939816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45985.438067939816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45985.438067939816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45985.438067939816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45985.438067939816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45985.438067939816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45985.438067939816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45985.438067939816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45985.438067939816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45985.438067939816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45985.438067939816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45985.438067939816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45985.438067939816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45985.438067939816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45985.438067939816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45985.438067939816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45985.438067939816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45985.438067939816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45985.438067939816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45985.438067939816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45985.438067939816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45985.438067939816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45985.438067939816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45985.438067939816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45985.438067939816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45985.438067939816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45985.438067939816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45985.438067939816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45985.438067939816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45985.438067939816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45985.438067939816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45985.438067939816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45985.438067939816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45985.438067939816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45985.438067939816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45985.438067939816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45985.438067939816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45985.438067939816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45985.438067939816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45985.438067939816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45985.438067939816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45985.438067939816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45985.438067939816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45985.438067939816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45985.438067939816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45985.438067939816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45985.438067939816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45985.438067939816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45985.438067939816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45985.438067939816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45985.438067939816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45985.438067939816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45985.438067939816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45985.438067939816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45985.438067939816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45985.438067939816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45985.438067939816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45985.438067939816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45985.438067939816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45985.438067939816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45985.438067939816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45985.438067939816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45985.438067939816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45985.438067939816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45985.438067939816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45985.438067939816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45985.438067939816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45985.438067939816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45985.438067939816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45985.438067939816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45985.438067939816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45985.438067939816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45985.438067939816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45985.438067939816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45985.438067939816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45985.438067939816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45985.438067939816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45985.438067939816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45985.438067939816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45985.438067939816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45985.438067939816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45985.438067939816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45985.438067939816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45985.438067939816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45985.438067939816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45985.438067939816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45985.438067939816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45985.438067939816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45985.438067939816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45985.438067939816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45985.438067939816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45985.438067939816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45985.438067939816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45985.438067939816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45985.438067939816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45985.438067939816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45985.438067939816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45985.438067939816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45985.438067939816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45985.438067939816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45985.438067939816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45985.438067939816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45985.438067939816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45985.438067939816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45985.438067939816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45985.438067939816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45985.438067939816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45985.438067939816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45985.438067939816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45985.438067939816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45985.438067939816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45985.438067939816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45985.438067939816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45985.438067939816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45985.438067939816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45985.438067939816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45985.438067939816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45985.438067939816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45985.438067939816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45985.438067939816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45985.438067939816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45985.438067939816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45985.438067939816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45985.438067939816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45985.438067939816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45985.438067939816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45985.438067939816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45985.438067939816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45985.438067939816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45985.438067939816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45985.438067939816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45985.438067939816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45985.438067939816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45985.438067939816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45985.438067939816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45985.438067939816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45985.438067939816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45985.438067939816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45985.438067939816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45985.438067939816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45985.438067939816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45985.438067939816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45985.438067939816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45985.438067939816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45985.438067939816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45985.438067939816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45985.438067939816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45985.438067939816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45985.438067939816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45985.438067939816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45985.438067939816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45985.438067939816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45985.438067939816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45985.438067939816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45985.438067939816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45985.438067939816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45985.438067939816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45985.438067939816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45985.438067939816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45985.438067939816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45985.438067939816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45985.438067939816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45985.438067939816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45985.438067939816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45985.438067939816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45985.438067939816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45985.438067939816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45985.438067939816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45985.438067939816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45985.438067939816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45985.438067939816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45985.438067939816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45985.438067939816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45985.438067939816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45985.438067939816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45985.438067939816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45985.438067939816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45985.438067939816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45985.438067939816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45985.438067939816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45985.438067939816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45985.438067939816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45985.438067939816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45985.438067939816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45985.438067939816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45985.438067939816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45985.438067939816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45985.438067939816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45985.438067939816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45985.438067939816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45985.438067939816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45985.438067939816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45985.438067939816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45985.438067939816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45985.438067939816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45985.438067939816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45985.438067939816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45985.438067939816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45985.438067939816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45985.438067939816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45985.438067939816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45985.438067939816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45985.438067939816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45985.438067939816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45985.438067939816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45985.438067939816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45985.438067939816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45985.438067939816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45985.438067939816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45985.438067939816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45985.438067939816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45985.438067939816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45985.438067939816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45985.438067939816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45985.438067939816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45985.438067939816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45985.438067939816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45985.438067939816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45985.438067939816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45985.438067939816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45985.438067939816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45985.438067939816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45985.438067939816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45985.438067939816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45985.438067939816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45985.438067939816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45985.438067939816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45985.438067939816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45985.438067939816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45985.438067939816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45985.438067939816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45985.438067939816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45985.438067939816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45985.438067939816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45985.438067939816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45985.438067939816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45985.438067939816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45985.438067939816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45985.438067939816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45985.438067939816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45985.438067939816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45985.438067939816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45985.438067939816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45985.438067939816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45985.438067939816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45985.438067939816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45985.438067939816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45985.438067939816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45985.438067939816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45985.438067939816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45985.438067939816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45985.438067939816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45985.438067939816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45985.438067939816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45985.438067939816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45985.438067939816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45985.438067939816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45985.438067939816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45985.438067939816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45985.438067939816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45985.438067939816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45985.438067939816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45985.438067939816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45985.438067939816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45985.438067939816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45985.438067939816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45985.438067939816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45985.438067939816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45985.438067939816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45985.438067939816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45985.438067939816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45985.438067939816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45985.438067939816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45985.438067939816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45985.438067939816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45985.438067939816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45985.438067939816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45985.438067939816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45985.438067939816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45985.438067939816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45985.438067939816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45985.438067939816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45985.438067939816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45985.438067939816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45985.438067939816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45985.438067939816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45985.438067939816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45985.438067939816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45985.438067939816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45985.438067939816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45985.438067939816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45985.438067939816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45985.438067939816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45985.438067939816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45985.438067939816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45985.438067939816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45985.438067939816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45985.438067939816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45985.438067939816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45985.438067939816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45985.438067939816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45985.438067939816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45985.438067939816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45985.438067939816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45985.438067939816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45985.438067939816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45985.438067939816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45985.438067939816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45985.438067939816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45985.438067939816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45985.438067939816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45985.438067939816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45985.438067939816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45985.438067939816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45985.438067939816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45985.438067939816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45985.438067939816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45985.438067939816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45985.438067939816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45985.438067939816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45985.438067939816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45985.438067939816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45985.438067939816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45985.438067939816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45985.438067939816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45985.438067939816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45985.438067939816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45985.438067939816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45985.438067939816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45985.438067939816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45985.438067939816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45985.438067939816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45985.438067939816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45985.438067939816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45985.438067939816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45985.438067939816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45985.438067939816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45985.438067939816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45985.438067939816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45985.438067939816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45985.438067939816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45985.438067939816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45985.438067939816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45985.438067939816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45985.438067939816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45985.438067939816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45985.438067939816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45985.438067939816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45985.438067939816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45985.438067939816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45985.438067939816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45985.438067939816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45985.438067939816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45985.438067939816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45985.438067939816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45985.438067939816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45985.438067939816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45985.438067939816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45985.438067939816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45985.438067939816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45985.438067939816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45985.438067939816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45985.438067939816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45985.438067939816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45985.438067939816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45985.438067939816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45985.438067939816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45985.438067939816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45985.438067939816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45985.438067939816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45985.438067939816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45985.438067939816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45985.438067939816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45985.438067939816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45985.438067939816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45985.438067939816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45985.438067939816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45985.438067939816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45985.438067939816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45985.438067939816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45985.438067939816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45985.438067939816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45985.438067939816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45985.438067939816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45985.438067939816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45985.438067939816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45985.438067939816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45985.438067939816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45985.438067939816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45985.438067939816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45985.438067939816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45985.438067939816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45985.438067939816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45985.438067939816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45985.438067939816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45985.438067939816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45985.438067939816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45985.438067939816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45985.438067939816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45985.438067939816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45985.438067939816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45985.438067939816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45985.438067939816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45985.438067939816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45985.438067939816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45985.438067939816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45985.438067939816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45985.438067939816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45985.438067939816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45985.438067939816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45985.438067939816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45985.438067939816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45985.438067939816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45985.438067939816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45985.438067939816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45985.438067939816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45985.438067939816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45985.438067939816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45985.438067939816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45985.438067939816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45985.438067939816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45985.438067939816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45985.438067939816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45985.438067939816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45985.438067939816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45985.438067939816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45985.438067939816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45985.438067939816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45985.438067939816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45985.438067939816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45985.438067939816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45985.438067939816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45985.438067939816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45985.438067939816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45985.438067939816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45985.438067939816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45985.438067939816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45985.438067939816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45985.438067939816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45985.438067939816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45985.438067939816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45985.438067939816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45985.438067939816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45985.438067939816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45985.438067939816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45985.438067939816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45985.438067939816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45985.438067939816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45985.438067939816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45985.438067939816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45985.438067939816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45985.438067939816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45985.438067939816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45985.438067939816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45985.438067939816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45985.438067939816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45985.438067939816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45985.438067939816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45985.438067939816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45985.438067939816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45985.438067939816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45985.438067939816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45985.438067939816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45985.438067939816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45985.438067939816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45985.438067939816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45985.438067939816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45985.438067939816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45985.438067939816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45985.438067939816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45985.438067939816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45985.438067939816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45985.438067939816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45985.438067939816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45985.438067939816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45985.438067939816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281.9573503472202</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0.94495428240770707</v>
      </c>
      <c r="H3" s="95">
        <v>45983.94866898148</v>
      </c>
      <c r="I3" s="113" t="str">
        <f>IFERROR(VLOOKUP(D3,DB!A:F,6,0),"")</f>
        <v>Sceco</v>
      </c>
      <c r="J3" s="113" t="str">
        <f>IFERROR(VLOOKUP(D3,DB!A:G,7,0),"")</f>
        <v>In progress</v>
      </c>
      <c r="K3" s="97" t="s">
        <v>39112</v>
      </c>
      <c r="L3" s="91" t="str">
        <f>IFERROR(VLOOKUP(D3,DB!A:I,9,0),"")</f>
        <v>Latis</v>
      </c>
    </row>
    <row r="4" spans="1:16" s="98" customFormat="1" ht="15" customHeight="1">
      <c r="A4" s="113" t="s">
        <v>39113</v>
      </c>
      <c r="B4" s="113" t="str">
        <f>IFERROR(VLOOKUP(D4,DB!A:K,11,0),"")</f>
        <v>R4</v>
      </c>
      <c r="C4" s="93">
        <v>1</v>
      </c>
      <c r="D4" s="91" t="s">
        <v>7007</v>
      </c>
      <c r="E4" s="94" t="s">
        <v>39021</v>
      </c>
      <c r="F4" s="95"/>
      <c r="G4" s="96">
        <f ca="1">IFERROR(NOW()-F4,"")</f>
        <v>45985.438067708332</v>
      </c>
      <c r="H4" s="95">
        <v>45985.356944444444</v>
      </c>
      <c r="I4" s="113" t="str">
        <f>IFERROR(VLOOKUP(D4,DB!A:F,6,0),"")</f>
        <v>SCECO</v>
      </c>
      <c r="J4" s="113" t="str">
        <f>IFERROR(VLOOKUP(D4,DB!A:G,7,0),"")</f>
        <v>Good</v>
      </c>
      <c r="K4" s="97" t="s">
        <v>39114</v>
      </c>
      <c r="L4" s="91" t="str">
        <f>IFERROR(VLOOKUP(D4,DB!A:I,9,0),"")</f>
        <v>Zain</v>
      </c>
    </row>
    <row r="5" spans="1:16" ht="15" customHeight="1">
      <c r="A5" s="113" t="s">
        <v>39115</v>
      </c>
      <c r="B5" s="113" t="str">
        <f>IFERROR(VLOOKUP(D5,DB!A:K,11,0),"")</f>
        <v>R4</v>
      </c>
      <c r="C5" s="93">
        <v>1</v>
      </c>
      <c r="D5" s="91" t="s">
        <v>37635</v>
      </c>
      <c r="E5" s="94" t="s">
        <v>39021</v>
      </c>
      <c r="F5" s="95">
        <v>45985.358900462961</v>
      </c>
      <c r="G5" s="96">
        <f t="shared" ref="G5:G28" ca="1" si="0">IFERROR(NOW()-F5,"")</f>
        <v>7.916747685521841E-2</v>
      </c>
      <c r="H5" s="95">
        <v>45985.352777777778</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1</v>
      </c>
      <c r="D6" s="91" t="s">
        <v>29421</v>
      </c>
      <c r="E6" s="94" t="s">
        <v>39021</v>
      </c>
      <c r="F6" s="95">
        <v>45985.355081018519</v>
      </c>
      <c r="G6" s="96">
        <f t="shared" ca="1" si="0"/>
        <v>8.2986921297560912E-2</v>
      </c>
      <c r="H6" s="95">
        <v>45985.348611111112</v>
      </c>
      <c r="I6" s="113" t="str">
        <f>IFERROR(VLOOKUP(D6,DB!A:F,6,0),"")</f>
        <v>SCECO</v>
      </c>
      <c r="J6" s="113" t="str">
        <f>IFERROR(VLOOKUP(D6,DB!A:G,7,0),"")</f>
        <v>Vandalized</v>
      </c>
      <c r="K6" s="97" t="s">
        <v>39118</v>
      </c>
      <c r="L6" s="91" t="str">
        <f>IFERROR(VLOOKUP(D6,DB!A:I,9,0),"")</f>
        <v>Latis</v>
      </c>
    </row>
    <row r="7" spans="1:16" ht="15" customHeight="1">
      <c r="A7" s="113" t="s">
        <v>39119</v>
      </c>
      <c r="B7" s="113" t="str">
        <f>IFERROR(VLOOKUP(D7,DB!A:K,11,0),"")</f>
        <v>R4</v>
      </c>
      <c r="C7" s="93">
        <v>4</v>
      </c>
      <c r="D7" s="91" t="s">
        <v>30643</v>
      </c>
      <c r="E7" s="94" t="s">
        <v>39021</v>
      </c>
      <c r="F7" s="95">
        <v>45985.402071759258</v>
      </c>
      <c r="G7" s="96">
        <f t="shared" ca="1" si="0"/>
        <v>3.5996180558868218E-2</v>
      </c>
      <c r="H7" s="95">
        <v>45985.382870370369</v>
      </c>
      <c r="I7" s="113" t="str">
        <f>IFERROR(VLOOKUP(D7,DB!A:F,6,0),"")</f>
        <v>SCECO</v>
      </c>
      <c r="J7" s="113" t="str">
        <f>IFERROR(VLOOKUP(D7,DB!A:G,7,0),"")</f>
        <v>Dead+Dead</v>
      </c>
      <c r="K7" s="97" t="s">
        <v>39114</v>
      </c>
      <c r="L7" s="91" t="str">
        <f>IFERROR(VLOOKUP(D7,DB!A:I,9,0),"")</f>
        <v>Latis</v>
      </c>
    </row>
    <row r="8" spans="1:16" ht="15" customHeight="1">
      <c r="A8" s="113" t="s">
        <v>39113</v>
      </c>
      <c r="B8" s="113" t="str">
        <f>IFERROR(VLOOKUP(D8,DB!A:K,11,0),"")</f>
        <v>R4</v>
      </c>
      <c r="C8" s="93">
        <v>1</v>
      </c>
      <c r="D8" s="91" t="s">
        <v>37429</v>
      </c>
      <c r="E8" s="94" t="s">
        <v>39021</v>
      </c>
      <c r="F8" s="95"/>
      <c r="G8" s="96">
        <f t="shared" ca="1" si="0"/>
        <v>45985.438067939816</v>
      </c>
      <c r="H8" s="95">
        <v>45985.406550925924</v>
      </c>
      <c r="I8" s="113" t="str">
        <f>IFERROR(VLOOKUP(D8,DB!A:F,6,0),"")</f>
        <v>SCECO</v>
      </c>
      <c r="J8" s="113" t="str">
        <f>IFERROR(VLOOKUP(D8,DB!A:G,7,0),"")</f>
        <v>Dead+Weak</v>
      </c>
      <c r="K8" s="97" t="s">
        <v>39114</v>
      </c>
      <c r="L8" s="91" t="str">
        <f>IFERROR(VLOOKUP(D8,DB!A:I,9,0),"")</f>
        <v>Latis</v>
      </c>
    </row>
    <row r="9" spans="1:16" ht="15" customHeight="1">
      <c r="A9" s="113"/>
      <c r="B9" s="113" t="str">
        <f>IFERROR(VLOOKUP(D9,DB!A:K,11,0),"")</f>
        <v/>
      </c>
      <c r="C9" s="93"/>
      <c r="D9" s="91"/>
      <c r="E9" s="94"/>
      <c r="F9" s="95"/>
      <c r="G9" s="96">
        <f t="shared" ca="1" si="0"/>
        <v>45985.438067939816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45985.438067939816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45985.438067939816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45985.438067939816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45985.438067939816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45985.438067939816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45985.438067939816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45985.438067939816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45985.438067939816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45985.438067939816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45985.438067939816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45985.438067939816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45985.438067939816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45985.438067939816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45985.438067939816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45985.438067939816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45985.438067939816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45985.438067939816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45985.438067939816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45985.438067939816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45985.438067939816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45985.438067939816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45985.438067939816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45985.438067939816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45985.438067939816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45985.438067939816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45985.438067939816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45985.438067939816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45985.438067939816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45985.438067939816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45985.438067939816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45985.438067939816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45985.438067939816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45985.438067939816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45985.438067939816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45985.438067939816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45985.438067939816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45985.438067939816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45985.438067939816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45985.438067939816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45985.438067939816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45985.438067939816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45985.438067939816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45985.438067939816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45985.438067939816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45985.438067939816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45985.438067939816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45985.438067939816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45985.438067939816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45985.438067939816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45985.438067939816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45985.438067939816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45985.438067939816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45985.438067939816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45985.438067939816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45985.438067939816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45985.438067939816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45985.438067939816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45985.438067939816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45985.438067939816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45985.438067939816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45985.438067939816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45985.438067939816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45985.438067939816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45985.438067939816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45985.438067939816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45985.438067939816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45985.438067939816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45985.438067939816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45985.438067939816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45985.438067939816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45985.438067939816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45985.438067939816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45985.438067939816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45985.438067939816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45985.438067939816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45985.438067939816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45985.438067939816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45985.438067939816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45985.438067939816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45985.438067939816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45985.438067939816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45985.438067939816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45985.438067939816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45985.438067939816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45985.438067939816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45985.438067939816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45985.438067939816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45985.438067939816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45985.438067939816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45985.438067939816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45985.438067939816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45985.438067939816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45985.438067939816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45985.438067939816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45985.438067939816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45985.438067939816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45985.438067939816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45985.438067939816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45985.438067939816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45985.438067939816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45985.438067939816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45985.438067939816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45985.438067939816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45985.438067939816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45985.438067939816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45985.438067939816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45985.438067939816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45985.438067939816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45985.438067939816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45985.438067939816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45985.438067939816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45985.438067939816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45985.438067939816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45985.438067939816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45985.438067939816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45985.438067939816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45985.438067939816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45985.438067939816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45985.438067939816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45985.438067939816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45985.438067939816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45985.438067939816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45985.438067939816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45985.438067939816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45985.438067939816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45985.438067939816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45985.438067939816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45985.438067939816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45985.438067939816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45985.438067939816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45985.438067939816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45985.438067939816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45985.438067939816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45985.438067939816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45985.438067939816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45985.438067939816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45985.438067939816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45985.438067939816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45985.438067939816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45985.438067939816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45985.438067939816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45985.438067939816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45985.438067939816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45985.438067939816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45985.438067939816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45985.438067939816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45985.438067939816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45985.438067939816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45985.438067939816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45985.438067939816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45985.438067939816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45985.438067939816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45985.438067939816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45985.438067939816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45985.438067939816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45985.438067939816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45985.438067939816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45985.438067939816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45985.438067939816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45985.438067939816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45985.438067939816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45985.438067939816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45985.438067939816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45985.438067939816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45985.438067939816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45985.438067939816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45985.438067939816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45985.438067939816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45985.438067939816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45985.438067939816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45985.438067939816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45985.438067939816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45985.438067939816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45985.438067939816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45985.438067939816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45985.438067939816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45985.438067939816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45985.438067939816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45985.438067939816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45985.438067939816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45985.438067939816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45985.438067939816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45985.438067939816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45985.438067939816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45985.438067939816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45985.438067939816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45985.438067939816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45985.438067939816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45985.438067939816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45985.438067939816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45985.438067939816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45985.438067939816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45985.438067939816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45985.438067939816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45985.438067939816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45985.438067939816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45985.438067939816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45985.438067939816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45985.438067939816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45985.438067939816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45985.438067939816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45985.438067939816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45985.438067939816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45985.438067939816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45985.438067939816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45985.438067939816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45985.438067939816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45985.438067939816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45985.438067939816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45985.438067939816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45985.438067939816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45985.438067939816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45985.438067939816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45985.438067939816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45985.438067939816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45985.438067939816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45985.438067939816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45985.438067939816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45985.438067939816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45985.438067939816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45985.438067939816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45985.438067939816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45985.438067939816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45985.438067939816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45985.438067939816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45985.438067939816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45985.438067939816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45985.438067939816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45985.438067939816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45985.438067939816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45985.438067939816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45985.438067939816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45985.438067939816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45985.438067939816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45985.438067939816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45985.438067939816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45985.438067939816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45985.438067939816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45985.438067939816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45985.438067939816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45985.438067939816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45985.438067939816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45985.438067939816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45985.438067939816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45985.438067939816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45985.438067939816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45985.438067939816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45985.438067939816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45985.438067939816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45985.438067939816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45985.438067939816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45985.438067939816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45985.438067939816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45985.438067939816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45985.438067939816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45985.438067939816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45985.438067939816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45985.438067939816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45985.438067939816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45985.438067939816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45985.438067939816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45985.438067939816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45985.438067939816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45985.438067939816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45985.438067939816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45985.438067939816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45985.438067939816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45985.438067939816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45985.438067939816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45985.438067939816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45985.438067939816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45985.438067939816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45985.438067939816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45985.438067939816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45985.438067939816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45985.438067939816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45985.438067939816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45985.438067939816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45985.438067939816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45985.438067939816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45985.438067939816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45985.438067939816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45985.438067939816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45985.438067939816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45985.438067939816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45985.438067939816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45985.438067939816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45985.438067939816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45985.438067939816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45985.438067939816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45985.438067939816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45985.438067939816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45985.438067939816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45985.438067939816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45985.438067939816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45985.438067939816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45985.438067939816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45985.438067939816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45985.438067939816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45985.438067939816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45985.438067939816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45985.438067939816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45985.438067939816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45985.438067939816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45985.438067939816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45985.438067939816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45985.438067939816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45985.438067939816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45985.438067939816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45985.438067939816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45985.438067939816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45985.438067939816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45985.438067939816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45985.438067939816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45985.438067939816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45985.438067939816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45985.438067939816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45985.438067939816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45985.438067939816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45985.438067939816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45985.438067939816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45985.438067939816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45985.438067939816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45985.438067939816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45985.438067939816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45985.438067939816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45985.438067939816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45985.438067939816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45985.438067939816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45985.438067939816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45985.438067939816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45985.438067939816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45985.438067939816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45985.438067939816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45985.438067939816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45985.438067939816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45985.438067939816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45985.438067939816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45985.438067939816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45985.438067939816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45985.438067939816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45985.438067939816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45985.438067939816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45985.438067939816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45985.438067939816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45985.438067939816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45985.438067939816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45985.438067939816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45985.438067939816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45985.438067939816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45985.438067939816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45985.438067939816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45985.438067939816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45985.438067939816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45985.438067939816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45985.438067939816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45985.438067939816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45985.438067939816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45985.438067939816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45985.438067939816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45985.438067939816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45985.438067939816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45985.438067939816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45985.438067939816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45985.438067939816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45985.438067939816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45985.438067939816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45985.438067939816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45985.438067939816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45985.438067939816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45985.438067939816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45985.438067939816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45985.438067939816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45985.438067939816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45985.438067939816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45985.438067939816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45985.438067939816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45985.438067939816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45985.438067939816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45985.438067939816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45985.438067939816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45985.438067939816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45985.438067939816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45985.438067939816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45985.438067939816</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93.606007754628081</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59.249190624999756</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36.776956828703987</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4.0647693287028233</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43"/>
      <c r="E6" s="109"/>
      <c r="F6" s="109"/>
      <c r="G6" s="111">
        <f ca="1">IFERROR(NOW()-F6,"")</f>
        <v>45985.438067708332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45985.438067939816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45985.438067939816</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45985.438067939816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45985.438067939816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45985.438067939816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45985.438067939816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45985.438067939816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45985.438067939816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45985.438067939816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45985.438067939816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45985.438067939816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45985.438067939816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45985.438067939816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45985.438067939816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45985.438067939816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45985.438067939816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45985.438067939816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45985.438067939816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45985.438067939816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45985.438067939816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45985.438067939816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45985.438067939816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45985.438067939816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45985.438067939816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45985.438067939816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45985.438067939816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45985.438067939816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45985.438067939816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45985.438067939816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45985.438067939816</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45985.438067939816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45985.438067939816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45985.438067939816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45985.438067939816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45985.438067939816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45985.438067939816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45985.438067939816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45985.438067939816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45985.438067939816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45985.438067939816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45985.438067939816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45985.438067939816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45985.438067939816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45985.438067939816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45985.438067939816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45985.438067939816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45985.438067939816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45985.438067939816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45985.438067939816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45985.438067939816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45985.438067939816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45985.438067939816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45985.438067939816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45985.438067939816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45985.438067939816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45985.438067939816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45985.438067939816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45985.438067939816</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39128</v>
      </c>
      <c r="B2" s="145" t="str">
        <f>IFERROR(VLOOKUP(D2,DB!A:K,11,0),"")</f>
        <v>R6</v>
      </c>
      <c r="C2" s="146">
        <v>3</v>
      </c>
      <c r="D2" s="145" t="s">
        <v>37134</v>
      </c>
      <c r="E2" s="109" t="s">
        <v>39021</v>
      </c>
      <c r="F2" s="147">
        <v>45985.324467592596</v>
      </c>
      <c r="G2" s="75">
        <f ca="1">IFERROR(NOW()-F2,"-")</f>
        <v>0.11360011573560769</v>
      </c>
      <c r="H2" s="147">
        <v>45985.317361111112</v>
      </c>
      <c r="I2" s="145" t="str">
        <f>IFERROR(VLOOKUP(D2,DB!A:F,6,0),"")</f>
        <v>SCECO</v>
      </c>
      <c r="J2" s="145" t="str">
        <f>IFERROR(VLOOKUP(D2,DB!A:G,7,0),"")</f>
        <v>Dead</v>
      </c>
      <c r="K2" s="148" t="s">
        <v>39025</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39129</v>
      </c>
      <c r="B3" s="145" t="str">
        <f>IFERROR(VLOOKUP(D3,DB!A:K,11,0),"")</f>
        <v>R6</v>
      </c>
      <c r="C3" s="146">
        <v>1</v>
      </c>
      <c r="D3" s="145" t="s">
        <v>33814</v>
      </c>
      <c r="E3" s="109" t="s">
        <v>39021</v>
      </c>
      <c r="F3" s="147">
        <v>45985.406412037039</v>
      </c>
      <c r="G3" s="75">
        <f ca="1">IFERROR(NOW()-F3,"-")</f>
        <v>3.1655671293265186E-2</v>
      </c>
      <c r="H3" s="147">
        <v>45985.400856481479</v>
      </c>
      <c r="I3" s="145" t="str">
        <f>IFERROR(VLOOKUP(D3,DB!A:F,6,0),"")</f>
        <v>SCECO</v>
      </c>
      <c r="J3" s="145" t="str">
        <f>IFERROR(VLOOKUP(D3,DB!A:G,7,0),"")</f>
        <v>Vandalized</v>
      </c>
      <c r="K3" s="148" t="s">
        <v>39130</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45985.438067708332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45985.438067708332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45985.438067708332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45985.438067708332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45985.438067708332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45985.438067708332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45985.438067708332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45985.438067708332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45985.438067708332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45985.438067708332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45985.438067708332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45985.438067708332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45985.438067708332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45985.438067708332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45985.438067708332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45985.438067708332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45985.438067708332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45985.438067708332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45985.438067708332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45985.438067708332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45985.438067708332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45985.438067708332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45985.438067708332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45985.438067708332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45985.438067708332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45985.438067708332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45985.438067708332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45985.438067708332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45985.438067708332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45985.438067708332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45985.438067708332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45985.438067708332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45985.438067708332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45985.438067708332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45985.438067708332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45985.438067708332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45985.438067708332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45985.438067708332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45985.438067708332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45985.438067708332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45985.438067708332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45985.438067708332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2025-11-24T07:32:50Z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