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26" documentId="13_ncr:1_{F6CB121F-512D-4AA6-A0C1-0FB36C537598}" xr6:coauthVersionLast="47" xr6:coauthVersionMax="47" xr10:uidLastSave="{7108DBB4-3608-4176-9F2D-BC0751F372C3}"/>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B3"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<sst xmlns="http://schemas.openxmlformats.org/spreadsheetml/2006/main" count="180277" uniqueCount="39123">
  <si>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</si>
  <si>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</si>
  <si>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</si>
  <si>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</si>
  <si>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</si>
  <si>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</si>
  <si>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</si>
  <si>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</si>
  <si>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</si>
  <si>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</si>
  <si>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</si>
  <si>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</si>
  <si>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</si>
  <si>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</si>
  <si>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</si>
  <si>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</si>
  <si>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</si>
  <si>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</si>
  <si>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</si>
  <si>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</si>
  <si>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</si>
  <si>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</si>
  <si>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</si>
  <si>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</si>
  <si>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</si>
  <si>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</si>
  <si>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</si>
  <si>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</si>
  <si>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</si>
  <si>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</si>
  <si>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</si>
  <si>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</si>
  <si>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</si>
  <si>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</si>
  <si>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</si>
  <si>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</si>
  <si>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</si>
  <si>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</si>
  <si>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</si>
  <si>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</si>
  <si>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</si>
  <si>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</si>
  <si>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</si>
  <si>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</si>
  <si>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</si>
  <si>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</si>
  <si>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</si>
  <si>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</si>
  <si>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</si>
  <si>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</si>
  <si>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</si>
  <si>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</si>
  <si>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</si>
  <si>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</si>
  <si>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</si>
  <si>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</si>
  <si>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</si>
  <si>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</si>
  <si>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</si>
  <si>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</si>
  <si>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</si>
  <si>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</si>
  <si>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</si>
  <si>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</si>
  <si>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</si>
  <si>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</si>
  <si>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</si>
  <si>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</si>
  <si>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</si>
  <si>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</si>
  <si>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</si>
  <si>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</si>
  <si>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</si>
  <si>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</si>
  <si>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</si>
  <si>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</si>
  <si>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</si>
  <si>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</si>
  <si>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</si>
  <si>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</si>
  <si>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</si>
  <si>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</si>
  <si>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</si>
  <si>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</si>
  <si>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</si>
  <si>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</si>
  <si>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</si>
  <si>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</si>
  <si>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</si>
  <si>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</si>
  <si>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</si>
  <si>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</si>
  <si>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</si>
  <si>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</si>
  <si>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</si>
  <si>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</si>
  <si>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</si>
  <si>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</si>
  <si>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</si>
  <si>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</si>
  <si>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</si>
  <si>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</si>
  <si>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</si>
  <si>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</si>
  <si>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</si>
  <si>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</si>
  <si>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</si>
  <si>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</si>
  <si>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</si>
  <si>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</si>
  <si>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</si>
  <si>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</si>
  <si>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</si>
  <si>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</si>
  <si>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</si>
  <si>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</si>
  <si>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</si>
  <si>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</si>
  <si>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</si>
  <si>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</si>
  <si>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</si>
  <si>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</si>
  <si>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</si>
  <si>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</si>
  <si>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</si>
  <si>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</si>
  <si>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</si>
  <si>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</si>
  <si>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</si>
  <si>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</si>
  <si>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</si>
  <si>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</si>
  <si>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</si>
  <si>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</si>
  <si>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</si>
  <si>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</si>
  <si>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</si>
  <si>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</si>
  <si>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</si>
  <si>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</si>
  <si>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</si>
  <si>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</si>
  <si>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</si>
  <si>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</si>
  <si>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</si>
  <si>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</si>
  <si>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</si>
  <si>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</si>
  <si>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</si>
  <si>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</si>
  <si>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</si>
  <si>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</si>
  <si>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</si>
  <si>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</si>
  <si>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</si>
  <si>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</si>
  <si>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</si>
  <si>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</si>
  <si>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</si>
  <si>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</si>
  <si>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</si>
  <si>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</si>
  <si>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</si>
  <si>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</si>
  <si>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</si>
  <si>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</si>
  <si>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</si>
  <si>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</si>
  <si>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</si>
  <si>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</si>
  <si>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</si>
  <si>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</si>
  <si>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</si>
  <si>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</si>
  <si>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</si>
  <si>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</si>
  <si>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</si>
  <si>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</si>
  <si>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</si>
  <si>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</si>
  <si>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</si>
  <si>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</si>
  <si>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</si>
  <si>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</si>
  <si>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</si>
  <si>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</si>
  <si>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</si>
  <si>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</si>
  <si>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</si>
  <si>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</si>
  <si>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</si>
  <si>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</si>
  <si>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</si>
  <si>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</si>
  <si>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</si>
  <si>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</si>
  <si>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</si>
  <si>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</si>
  <si>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</si>
  <si>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</si>
  <si>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</si>
  <si>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</si>
  <si>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</si>
  <si>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</si>
  <si>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</si>
  <si>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</si>
  <si>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</si>
  <si>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</si>
  <si>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</si>
  <si>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</si>
  <si>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</si>
  <si>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</si>
  <si>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</si>
  <si>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</si>
  <si>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</si>
  <si>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</si>
  <si>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</si>
  <si>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</si>
  <si>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</si>
  <si>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</si>
  <si>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</si>
  <si>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</si>
  <si>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</si>
  <si>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</si>
  <si>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</si>
  <si>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</si>
  <si>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</si>
  <si>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</si>
  <si>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</si>
  <si>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</si>
  <si>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</si>
  <si>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</si>
  <si>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</si>
  <si>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</si>
  <si>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</si>
  <si>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</si>
  <si>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</si>
  <si>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</si>
  <si>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</si>
  <si>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</si>
  <si>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</si>
  <si>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</si>
  <si>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</si>
  <si>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</si>
  <si>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</si>
  <si>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</si>
  <si>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</si>
  <si>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</si>
  <si>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</si>
  <si>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</si>
  <si>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</si>
  <si>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</si>
  <si>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</si>
  <si>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</si>
  <si>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</si>
  <si>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</si>
  <si>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</si>
  <si>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</si>
  <si>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</si>
  <si>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</si>
  <si>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</si>
  <si>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</si>
  <si>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</si>
  <si>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</si>
  <si>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</si>
  <si>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</si>
  <si>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</si>
  <si>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</si>
  <si>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</si>
  <si>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</si>
  <si>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</si>
  <si>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</si>
  <si>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</si>
  <si>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</si>
  <si>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</si>
  <si>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</si>
  <si>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</si>
  <si>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</si>
  <si>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</si>
  <si>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</si>
  <si>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</si>
  <si>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</si>
  <si>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</si>
  <si>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</si>
  <si>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</si>
  <si>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</si>
  <si>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</si>
  <si>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</si>
  <si>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</si>
  <si>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</si>
  <si>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</si>
  <si>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</si>
  <si>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</si>
  <si>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</si>
  <si>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</si>
  <si>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</si>
  <si>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</si>
  <si>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</si>
  <si>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</si>
  <si>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</si>
  <si>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</si>
  <si>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</si>
  <si>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</si>
  <si>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</si>
  <si>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</si>
  <si>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</si>
  <si>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</si>
  <si>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</si>
  <si>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</si>
  <si>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</si>
  <si>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</si>
  <si>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</si>
  <si>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</si>
  <si>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</si>
  <si>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</si>
  <si>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</si>
  <si>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</si>
  <si>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</si>
  <si>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</si>
  <si>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</si>
  <si>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</si>
  <si>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</si>
  <si>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</si>
  <si>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</si>
  <si>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</si>
  <si>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</si>
  <si>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</si>
  <si>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</si>
  <si>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</si>
  <si>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</si>
  <si>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</si>
  <si>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</si>
  <si>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</si>
  <si>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</si>
  <si>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</si>
  <si>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</si>
  <si>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</si>
  <si>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</si>
  <si>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</si>
  <si>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</si>
  <si>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</si>
  <si>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</si>
  <si>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</si>
  <si>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</si>
  <si>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</si>
  <si>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</si>
  <si>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</si>
  <si>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</si>
  <si>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</si>
  <si>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</si>
  <si>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</si>
  <si>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</si>
  <si>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</si>
  <si>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</si>
  <si>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</si>
  <si>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</si>
  <si>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</si>
  <si>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</si>
  <si>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</si>
  <si>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</si>
  <si>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</si>
  <si>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</si>
  <si>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</si>
  <si>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</si>
  <si>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</si>
  <si>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</si>
  <si>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</si>
  <si>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</si>
  <si>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</si>
  <si>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</si>
  <si>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</si>
  <si>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</si>
  <si>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</si>
  <si>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</si>
  <si>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</si>
  <si>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</si>
  <si>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</si>
  <si>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</si>
  <si>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</si>
  <si>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</si>
  <si>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</si>
  <si>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</si>
  <si>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</si>
  <si>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</si>
  <si>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</si>
  <si>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</si>
  <si>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</si>
  <si>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</si>
  <si>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</si>
  <si>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</si>
  <si>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</si>
  <si>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</si>
  <si>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</si>
  <si>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</si>
  <si>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</si>
  <si>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</si>
  <si>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</si>
  <si>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</si>
  <si>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</si>
  <si>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</si>
  <si>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</si>
  <si>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</si>
  <si>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</si>
  <si>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</si>
  <si>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</si>
  <si>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</si>
  <si>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</si>
  <si>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</si>
  <si>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</si>
  <si>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</si>
  <si>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</si>
  <si>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</si>
  <si>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</si>
  <si>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</si>
  <si>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</si>
  <si>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</si>
  <si>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</si>
  <si>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</si>
  <si>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</si>
  <si>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</si>
  <si>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</si>
  <si>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</si>
  <si>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</si>
  <si>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</si>
  <si>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</si>
  <si>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</si>
  <si>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</si>
  <si>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</si>
  <si>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</si>
  <si>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</si>
  <si>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</si>
  <si>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</si>
  <si>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</si>
  <si>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</si>
  <si>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</si>
  <si>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</si>
  <si>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</si>
  <si>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</si>
  <si>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</si>
  <si>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</si>
  <si>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</si>
  <si>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</si>
  <si>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</si>
  <si>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</si>
  <si>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</si>
  <si>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</si>
  <si>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</si>
  <si>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</si>
  <si>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</si>
  <si>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</si>
  <si>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</si>
  <si>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</si>
  <si>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</si>
  <si>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</si>
  <si>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</si>
  <si>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</si>
  <si>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</si>
  <si>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</si>
  <si>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</si>
  <si>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</si>
  <si>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</si>
  <si>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</si>
  <si>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</si>
  <si>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</si>
  <si>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</si>
  <si>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</si>
  <si>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</si>
  <si>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</si>
  <si>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</si>
  <si>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</si>
  <si>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</si>
  <si>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</si>
  <si>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</si>
  <si>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</si>
  <si>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</si>
  <si>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</si>
  <si>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</si>
  <si>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</si>
  <si>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</si>
  <si>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</si>
  <si>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</si>
  <si>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</si>
  <si>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</si>
  <si>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</si>
  <si>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</si>
  <si>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</si>
  <si>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</si>
  <si>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</si>
  <si>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</si>
  <si>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</si>
  <si>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</si>
  <si>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</si>
  <si>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</si>
  <si>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</si>
  <si>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</si>
  <si>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</si>
  <si>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</si>
  <si>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</si>
  <si>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</si>
  <si>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</si>
  <si>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</si>
  <si>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</si>
  <si>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</si>
  <si>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</si>
  <si>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</si>
  <si>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</si>
  <si>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</si>
  <si>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</si>
  <si>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</si>
  <si>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</si>
  <si>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</si>
  <si>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</si>
  <si>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</si>
  <si>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</si>
  <si>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</si>
  <si>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</si>
  <si>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</si>
  <si>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</si>
  <si>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</si>
  <si>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</si>
  <si>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</si>
  <si>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</si>
  <si>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</si>
  <si>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</si>
  <si>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</si>
  <si>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</si>
  <si>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</si>
  <si>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</si>
  <si>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</si>
  <si>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</si>
  <si>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</si>
  <si>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</si>
  <si>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</si>
  <si>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</si>
  <si>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</si>
  <si>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</si>
  <si>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</si>
  <si>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</si>
  <si>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</si>
  <si>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</si>
  <si>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</si>
  <si>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</si>
  <si>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</si>
  <si>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</si>
  <si>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</si>
  <si>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</si>
  <si>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</si>
  <si>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</si>
  <si>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</si>
  <si>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</si>
  <si>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</si>
  <si>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</si>
  <si>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</si>
  <si>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</si>
  <si>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</si>
  <si>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</si>
  <si>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</si>
  <si>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</si>
  <si>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</si>
  <si>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</si>
  <si>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</si>
  <si>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</si>
  <si>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</si>
  <si>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</si>
  <si>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</si>
  <si>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</si>
  <si>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</si>
  <si>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</si>
  <si>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</si>
  <si>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</si>
  <si>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</si>
  <si>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</si>
  <si>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</si>
  <si>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</si>
  <si>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</si>
  <si>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</si>
  <si>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</si>
  <si>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</si>
  <si>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</si>
  <si>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</si>
  <si>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</si>
  <si>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</si>
  <si>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</si>
  <si>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</si>
  <si>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</si>
  <si>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</si>
  <si>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</si>
  <si>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</si>
  <si>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</si>
  <si>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</si>
  <si>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</si>
  <si>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</si>
  <si>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</si>
  <si>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</si>
  <si>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</si>
  <si>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</si>
  <si>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</si>
  <si>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</si>
  <si>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</si>
  <si>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</si>
  <si>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</si>
  <si>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</si>
  <si>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</si>
  <si>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</si>
  <si>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</si>
  <si>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</si>
  <si>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</si>
  <si>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</si>
  <si>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</si>
  <si>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</si>
  <si>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</si>
  <si>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</si>
  <si>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</si>
  <si>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</si>
  <si>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</si>
  <si>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</si>
  <si>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</si>
  <si>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</si>
  <si>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</si>
  <si>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</si>
  <si>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</si>
  <si>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</si>
  <si>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</si>
  <si>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</si>
  <si>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</si>
  <si>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</si>
  <si>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</si>
  <si>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</si>
  <si>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</si>
  <si>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</si>
  <si>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</si>
  <si>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</si>
  <si>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</si>
  <si>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</si>
  <si>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</si>
  <si>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</si>
  <si>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</si>
  <si>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</si>
  <si>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</si>
  <si>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</si>
  <si>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</si>
  <si>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</si>
  <si>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</si>
  <si>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</si>
  <si>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</si>
  <si>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</si>
  <si>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</si>
  <si>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</si>
  <si>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</si>
  <si>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</si>
  <si>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</si>
  <si>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</si>
  <si>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</si>
  <si>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</si>
  <si>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</si>
  <si>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</si>
  <si>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</si>
  <si>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</si>
  <si>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</si>
  <si>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</si>
  <si>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</si>
  <si>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</si>
  <si>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</si>
  <si>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</si>
  <si>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</si>
  <si>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</si>
  <si>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</si>
  <si>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</si>
  <si>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</si>
  <si>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</si>
  <si>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</si>
  <si>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</si>
  <si>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</si>
  <si>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</si>
  <si>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</si>
  <si>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</si>
  <si>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</si>
  <si>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</si>
  <si>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</si>
  <si>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</si>
  <si>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</si>
  <si>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</si>
  <si>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</si>
  <si>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</si>
  <si>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</si>
  <si>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</si>
  <si>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</si>
  <si>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</si>
  <si>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</si>
  <si>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</si>
  <si>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</si>
  <si>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</si>
  <si>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</si>
  <si>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</si>
  <si>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</si>
  <si>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</si>
  <si>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</si>
  <si>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</si>
  <si>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</si>
  <si>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</si>
  <si>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</si>
  <si>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</si>
  <si>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</si>
  <si>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</si>
  <si>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</si>
  <si>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</si>
  <si>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</si>
  <si>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</si>
  <si>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</si>
  <si>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</si>
  <si>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</si>
  <si>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</si>
  <si>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</si>
  <si>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</si>
  <si>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</si>
  <si>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</si>
  <si>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</si>
  <si>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</si>
  <si>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</si>
  <si>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</si>
  <si>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</si>
  <si>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</si>
  <si>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</si>
  <si>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</si>
  <si>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</si>
  <si>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</si>
  <si>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</si>
  <si>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</si>
  <si>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</si>
  <si>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</si>
  <si>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</si>
  <si>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</si>
  <si>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</si>
  <si>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</si>
  <si>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</si>
  <si>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</si>
  <si>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</si>
  <si>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</si>
  <si>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</si>
  <si>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</si>
  <si>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</si>
  <si>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</si>
  <si>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</si>
  <si>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</si>
  <si>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</si>
  <si>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</si>
  <si>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</si>
  <si>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</si>
  <si>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</si>
  <si>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</si>
  <si>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</si>
  <si>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</si>
  <si>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</si>
  <si>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</si>
  <si>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</si>
  <si>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</si>
  <si>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</si>
  <si>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</si>
  <si>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</si>
  <si>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</si>
  <si>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</si>
  <si>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</si>
  <si>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</si>
  <si>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</si>
  <si>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</si>
  <si>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</si>
  <si>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</si>
  <si>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</si>
  <si>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</si>
  <si>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</si>
  <si>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</si>
  <si>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</si>
  <si>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</si>
  <si>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</si>
  <si>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</si>
  <si>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</si>
  <si>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</si>
  <si>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</si>
  <si>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</si>
  <si>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</si>
  <si>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</si>
  <si>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</si>
  <si>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</si>
  <si>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</si>
  <si>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</si>
  <si>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</si>
  <si>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</si>
  <si>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</si>
  <si>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</si>
  <si>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</si>
  <si>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</si>
  <si>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</si>
  <si>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</si>
  <si>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</si>
  <si>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</si>
  <si>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</si>
  <si>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</si>
  <si>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</si>
  <si>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</si>
  <si>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</si>
  <si>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</si>
  <si>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</si>
  <si>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</si>
  <si>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</si>
  <si>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</si>
  <si>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</si>
  <si>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</si>
  <si>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</si>
  <si>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</si>
  <si>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</si>
  <si>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</si>
  <si>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</si>
  <si>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</si>
  <si>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</si>
  <si>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</si>
  <si>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</si>
  <si>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</si>
  <si>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</si>
  <si>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</si>
  <si>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</si>
  <si>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</si>
  <si>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</si>
  <si>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</si>
  <si>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</si>
  <si>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</si>
  <si>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</si>
  <si>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</si>
  <si>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</si>
  <si>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</si>
  <si>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</si>
  <si>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</si>
  <si>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</si>
  <si>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</si>
  <si>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</si>
  <si>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</si>
  <si>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</si>
  <si>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</si>
  <si>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</si>
  <si>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</si>
  <si>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</si>
  <si>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</si>
  <si>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</si>
  <si>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</si>
  <si>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</si>
  <si>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</si>
  <si>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</si>
  <si>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</si>
  <si>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</si>
  <si>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</si>
  <si>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</si>
  <si>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</si>
  <si>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</si>
  <si>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</si>
  <si>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</si>
  <si>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</si>
  <si>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</si>
  <si>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</si>
  <si>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</si>
  <si>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</si>
  <si>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</si>
  <si>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</si>
  <si>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</si>
  <si>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</si>
  <si>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</si>
  <si>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</si>
  <si>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</si>
  <si>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</si>
  <si>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</si>
  <si>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</si>
  <si>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</si>
  <si>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</si>
  <si>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</si>
  <si>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</si>
  <si>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</si>
  <si>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</si>
  <si>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</si>
  <si>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</si>
  <si>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</si>
  <si>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</si>
  <si>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</si>
  <si>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</si>
  <si>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</si>
  <si>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</si>
  <si>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</si>
  <si>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</si>
  <si>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</si>
  <si>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</si>
  <si>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</si>
  <si>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</si>
  <si>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</si>
  <si>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</si>
  <si>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</si>
  <si>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</si>
  <si>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</si>
  <si>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</si>
  <si>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</si>
  <si>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</si>
  <si>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</si>
  <si>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</si>
  <si>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</si>
  <si>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</si>
  <si>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</si>
  <si>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</si>
  <si>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</si>
  <si>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</si>
  <si>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</si>
  <si>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</si>
  <si>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</si>
  <si>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</si>
  <si>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</si>
  <si>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</si>
  <si>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</si>
  <si>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</si>
  <si>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</si>
  <si>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</si>
  <si>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</si>
  <si>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</si>
  <si>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</si>
  <si>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</si>
  <si>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</si>
  <si>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</si>
  <si>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</si>
  <si>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</si>
  <si>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</si>
  <si>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</si>
  <si>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</si>
  <si>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</si>
  <si>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</si>
  <si>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</si>
  <si>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</si>
  <si>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</si>
  <si>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</si>
  <si>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</si>
  <si>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</si>
  <si>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</si>
  <si>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</si>
  <si>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</si>
  <si>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</si>
  <si>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</si>
  <si>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</si>
  <si>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</si>
  <si>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</si>
  <si>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</si>
  <si>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</si>
  <si>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</si>
  <si>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</si>
  <si>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</si>
  <si>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</si>
  <si>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</si>
  <si>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</si>
  <si>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</si>
  <si>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</si>
  <si>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</si>
  <si>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</si>
  <si>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</si>
  <si>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</si>
  <si>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</si>
  <si>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</si>
  <si>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</si>
  <si>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</si>
  <si>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</si>
  <si>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</si>
  <si>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</si>
  <si>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</si>
  <si>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</si>
  <si>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</si>
  <si>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</si>
  <si>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</si>
  <si>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</si>
  <si>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</si>
  <si>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</si>
  <si>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</si>
  <si>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</si>
  <si>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</si>
  <si>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</si>
  <si>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</si>
  <si>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</si>
  <si>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</si>
  <si>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</si>
  <si>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</si>
  <si>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</si>
  <si>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</si>
  <si>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</si>
  <si>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</si>
  <si>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</si>
  <si>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</si>
  <si>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</si>
  <si>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</si>
  <si>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</si>
  <si>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</si>
  <si>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</si>
  <si>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</si>
  <si>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</si>
  <si>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</si>
  <si>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</si>
  <si>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</si>
  <si>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</si>
  <si>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</si>
  <si>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</si>
  <si>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</si>
  <si>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</si>
  <si>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</si>
  <si>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</si>
  <si>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</si>
  <si>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</si>
  <si>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</si>
  <si>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</si>
  <si>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</si>
  <si>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</si>
  <si>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</si>
  <si>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</si>
  <si>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</si>
  <si>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</si>
  <si>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</si>
  <si>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</si>
  <si>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</si>
  <si>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</si>
  <si>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</si>
  <si>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</si>
  <si>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</si>
  <si>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</si>
  <si>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</si>
  <si>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</si>
  <si>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</si>
  <si>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</si>
  <si>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</si>
  <si>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</si>
  <si>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</si>
  <si>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</si>
  <si>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</si>
  <si>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</si>
  <si>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</si>
  <si>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</si>
  <si>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</si>
  <si>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</si>
  <si>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</si>
  <si>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</si>
  <si>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</si>
  <si>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</si>
  <si>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</si>
  <si>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</si>
  <si>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</si>
  <si>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</si>
  <si>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</si>
  <si>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</si>
  <si>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</si>
  <si>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</si>
  <si>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</si>
  <si>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</si>
  <si>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</si>
  <si>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</si>
  <si>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</si>
  <si>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</si>
  <si>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</si>
  <si>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</si>
  <si>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</si>
  <si>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</si>
  <si>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</si>
  <si>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</si>
  <si>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</si>
  <si>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</si>
  <si>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</si>
  <si>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</si>
  <si>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</si>
  <si>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</si>
  <si>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</si>
  <si>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</si>
  <si>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</si>
  <si>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</si>
  <si>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</si>
  <si>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</si>
  <si>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</si>
  <si>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</si>
  <si>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</si>
  <si>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</si>
  <si>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</si>
  <si>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</si>
  <si>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</si>
  <si>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</si>
  <si>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</si>
  <si>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</si>
  <si>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</si>
  <si>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</si>
  <si>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</si>
  <si>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</si>
  <si>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</si>
  <si>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</si>
  <si>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</si>
  <si>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</si>
  <si>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</si>
  <si>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</si>
  <si>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</si>
  <si>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</si>
  <si>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</si>
  <si>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</si>
  <si>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</si>
  <si>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</si>
  <si>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</si>
  <si>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</si>
  <si>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</si>
  <si>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</si>
  <si>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</si>
  <si>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</si>
  <si>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</si>
  <si>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</si>
  <si>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</si>
  <si>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</si>
  <si>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</si>
  <si>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</si>
  <si>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</si>
  <si>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</si>
  <si>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</si>
  <si>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</si>
  <si>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</si>
  <si>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</si>
  <si>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</si>
  <si>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</si>
  <si>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</si>
  <si>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</si>
  <si>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</si>
  <si>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</si>
  <si>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</si>
  <si>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</si>
  <si>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</si>
  <si>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</si>
  <si>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</si>
  <si>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</si>
  <si>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</si>
  <si>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</si>
  <si>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</si>
  <si>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</si>
  <si>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</si>
  <si>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</si>
  <si>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</si>
  <si>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</si>
  <si>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</si>
  <si>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</si>
  <si>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</si>
  <si>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</si>
  <si>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</si>
  <si>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</si>
  <si>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</si>
  <si>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</si>
  <si>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</si>
  <si>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</si>
  <si>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</si>
  <si>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</si>
  <si>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</si>
  <si>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</si>
  <si>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</si>
  <si>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</si>
  <si>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</si>
  <si>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</si>
  <si>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</si>
  <si>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</si>
  <si>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</si>
  <si>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</si>
  <si>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</si>
  <si>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</si>
  <si>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</si>
  <si>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</si>
  <si>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</si>
  <si>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</si>
  <si>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</si>
  <si>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</si>
  <si>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</si>
  <si>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</si>
  <si>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</si>
  <si>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</si>
  <si>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</si>
  <si>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</si>
  <si>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</si>
  <si>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</si>
  <si>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</si>
  <si>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</si>
  <si>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</si>
  <si>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</si>
  <si>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</si>
  <si>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</si>
  <si>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</si>
  <si>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</si>
  <si>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</si>
  <si>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</si>
  <si>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</si>
  <si>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</si>
  <si>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</si>
  <si>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</si>
  <si>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</si>
  <si>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</si>
  <si>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</si>
  <si>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</si>
  <si>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</si>
  <si>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</si>
  <si>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</si>
  <si>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</si>
  <si>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</si>
  <si>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</si>
  <si>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</si>
  <si>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</si>
  <si>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</si>
  <si>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</si>
  <si>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</si>
  <si>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</si>
  <si>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</si>
  <si>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</si>
  <si>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</si>
  <si>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</si>
  <si>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</si>
  <si>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</si>
  <si>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</si>
  <si>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</si>
  <si>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</si>
  <si>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</si>
  <si>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</si>
  <si>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</si>
  <si>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</si>
  <si>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</si>
  <si>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</si>
  <si>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</si>
  <si>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</si>
  <si>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</si>
  <si>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</si>
  <si>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</si>
  <si>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</si>
  <si>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</si>
  <si>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</si>
  <si>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</si>
  <si>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</si>
  <si>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</si>
  <si>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</si>
  <si>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</si>
  <si>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</si>
  <si>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</si>
  <si>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</si>
  <si>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</si>
  <si>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</si>
  <si>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</si>
  <si>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</si>
  <si>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</si>
  <si>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</si>
  <si>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</si>
  <si>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</si>
  <si>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</si>
  <si>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</si>
  <si>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</si>
  <si>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</si>
  <si>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</si>
  <si>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</si>
  <si>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</si>
  <si>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</si>
  <si>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</si>
  <si>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</si>
  <si>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</si>
  <si>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</si>
  <si>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</si>
  <si>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</si>
  <si>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</si>
  <si>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</si>
  <si>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</si>
  <si>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</si>
  <si>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</si>
  <si>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</si>
  <si>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</si>
  <si>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</si>
  <si>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</si>
  <si>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</si>
  <si>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</si>
  <si>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</si>
  <si>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</si>
  <si>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</si>
  <si>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</si>
  <si>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</si>
  <si>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</si>
  <si>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</si>
  <si>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</si>
  <si>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</si>
  <si>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</si>
  <si>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</si>
  <si>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</si>
  <si>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</si>
  <si>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</si>
  <si>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</si>
  <si>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</si>
  <si>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</si>
  <si>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</si>
  <si>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</si>
  <si>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</si>
  <si>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</si>
  <si>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</si>
  <si>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</si>
  <si>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</si>
  <si>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</si>
  <si>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</si>
  <si>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</si>
  <si>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</si>
  <si>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</si>
  <si>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</si>
  <si>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</si>
  <si>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</si>
  <si>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</si>
  <si>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</si>
  <si>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</si>
  <si>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</si>
  <si>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</si>
  <si>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</si>
  <si>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</si>
  <si>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</si>
  <si>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</si>
  <si>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</si>
  <si>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</si>
  <si>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</si>
  <si>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</si>
  <si>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</si>
  <si>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</si>
  <si>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</si>
  <si>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</si>
  <si>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</si>
  <si>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</si>
  <si>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</si>
  <si>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</si>
  <si>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</si>
  <si>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</si>
  <si>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</si>
  <si>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</si>
  <si>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</si>
  <si>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</si>
  <si>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</si>
  <si>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</si>
  <si>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</si>
  <si>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</si>
  <si>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</si>
  <si>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</si>
  <si>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</si>
  <si>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</si>
  <si>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</si>
  <si>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</si>
  <si>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</si>
  <si>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</si>
  <si>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</si>
  <si>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</si>
  <si>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</si>
  <si>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</si>
  <si>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</si>
  <si>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</si>
  <si>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</si>
  <si>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</si>
  <si>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</si>
  <si>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</si>
  <si>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</si>
  <si>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</si>
  <si>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</si>
  <si>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</si>
  <si>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</si>
  <si>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</si>
  <si>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</si>
  <si>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</si>
  <si>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</si>
  <si>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</si>
  <si>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</si>
  <si>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</si>
  <si>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</si>
  <si>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</si>
  <si>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</si>
  <si>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</si>
  <si>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</si>
  <si>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</si>
  <si>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</si>
  <si>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</si>
  <si>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</si>
  <si>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</si>
  <si>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</si>
  <si>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</si>
  <si>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</si>
  <si>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</si>
  <si>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</si>
  <si>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</si>
  <si>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</si>
  <si>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</si>
  <si>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</si>
  <si>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</si>
  <si>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</si>
  <si>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</si>
  <si>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</si>
  <si>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</si>
  <si>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</si>
  <si>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</si>
  <si>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</si>
  <si>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</si>
  <si>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</si>
  <si>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</si>
  <si>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</si>
  <si>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</si>
  <si>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</si>
  <si>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</si>
  <si>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</si>
  <si>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</si>
  <si>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</si>
  <si>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</si>
  <si>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</si>
  <si>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</si>
  <si>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</si>
  <si>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</si>
  <si>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</si>
  <si>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</si>
  <si>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</si>
  <si>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</si>
  <si>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</si>
  <si>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</si>
  <si>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</si>
  <si>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</si>
  <si>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</si>
  <si>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</si>
  <si>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</si>
  <si>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</si>
  <si>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</si>
  <si>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</si>
  <si>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</si>
  <si>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</si>
  <si>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</si>
  <si>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</si>
  <si>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</si>
  <si>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</si>
  <si>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</si>
  <si>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</si>
  <si>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</si>
  <si>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</si>
  <si>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</si>
  <si>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</si>
  <si>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</si>
  <si>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</si>
  <si>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</si>
  <si>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</si>
  <si>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</si>
  <si>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</si>
  <si>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</si>
  <si>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</si>
  <si>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</si>
  <si>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</si>
  <si>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</si>
  <si>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</si>
  <si>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</si>
  <si>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</si>
  <si>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</si>
  <si>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</si>
  <si>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</si>
  <si>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</si>
  <si>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</si>
  <si>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</si>
  <si>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</si>
  <si>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</si>
  <si>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</si>
  <si>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</si>
  <si>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</si>
  <si>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</si>
  <si>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</si>
  <si>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</si>
  <si>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</si>
  <si>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</si>
  <si>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</si>
  <si>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</si>
  <si>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</si>
  <si>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</si>
  <si>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</si>
  <si>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</si>
  <si>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</si>
  <si>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</si>
  <si>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</si>
  <si>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</si>
  <si>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</si>
  <si>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</si>
  <si>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</si>
  <si>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</si>
  <si>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</si>
  <si>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</si>
  <si>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</si>
  <si>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</si>
  <si>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</si>
  <si>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</si>
  <si>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</si>
  <si>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</si>
  <si>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</si>
  <si>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</si>
  <si>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</si>
  <si>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</si>
  <si>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</si>
  <si>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</si>
  <si>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</si>
  <si>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</si>
  <si>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</si>
  <si>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</si>
  <si>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</si>
  <si>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</si>
  <si>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</si>
  <si>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</si>
  <si>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</si>
  <si>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</si>
  <si>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</si>
  <si>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</si>
  <si>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</si>
  <si>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</si>
  <si>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</si>
  <si>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</si>
  <si>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</si>
  <si>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</si>
  <si>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</si>
  <si>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</si>
  <si>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</si>
  <si>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</si>
  <si>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</si>
  <si>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</si>
  <si>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</si>
  <si>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</si>
  <si>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</si>
  <si>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</si>
  <si>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</si>
  <si>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</si>
  <si>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</si>
  <si>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</si>
  <si>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</si>
  <si>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</si>
  <si>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</si>
  <si>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</si>
  <si>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</si>
  <si>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</si>
  <si>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</si>
  <si>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</si>
  <si>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</si>
  <si>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</si>
  <si>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</si>
  <si>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</si>
  <si>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</si>
  <si>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</si>
  <si>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</si>
  <si>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</si>
  <si>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</si>
  <si>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</si>
  <si>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</si>
  <si>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</si>
  <si>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</si>
  <si>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</si>
  <si>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</si>
  <si>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</si>
  <si>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</si>
  <si>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</si>
  <si>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</si>
  <si>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</si>
  <si>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</si>
  <si>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</si>
  <si>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</si>
  <si>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</si>
  <si>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</si>
  <si>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</si>
  <si>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</si>
  <si>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</si>
  <si>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</si>
  <si>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</si>
  <si>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</si>
  <si>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</si>
  <si>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</si>
  <si>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</si>
  <si>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</si>
  <si>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</si>
  <si>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</si>
  <si>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</si>
  <si>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</si>
  <si>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</si>
  <si>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</si>
  <si>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</si>
  <si>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</si>
  <si>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</si>
  <si>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</si>
  <si>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</si>
  <si>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</si>
  <si>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</si>
  <si>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</si>
  <si>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</si>
  <si>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</si>
  <si>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</si>
  <si>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</si>
  <si>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</si>
  <si>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</si>
  <si>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</si>
  <si>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</si>
  <si>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</si>
  <si>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</si>
  <si>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</si>
  <si>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</si>
  <si>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</si>
  <si>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</si>
  <si>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</si>
  <si>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</si>
  <si>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</si>
  <si>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</si>
  <si>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</si>
  <si>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</si>
  <si>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</si>
  <si>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</si>
  <si>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</si>
  <si>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</si>
  <si>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</si>
  <si>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</si>
  <si>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</si>
  <si>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</si>
  <si>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</si>
  <si>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</si>
  <si>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</si>
  <si>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</si>
  <si>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</si>
  <si>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</si>
  <si>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</si>
  <si>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</si>
  <si>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</si>
  <si>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</si>
  <si>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</si>
  <si>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</si>
  <si>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</si>
  <si>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</si>
  <si>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</si>
  <si>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</si>
  <si>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</si>
  <si>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</si>
  <si>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</si>
  <si>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</si>
  <si>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</si>
  <si>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</si>
  <si>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</si>
  <si>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</si>
  <si>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</si>
  <si>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</si>
  <si>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</si>
  <si>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</si>
  <si>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</si>
  <si>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</si>
  <si>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</si>
  <si>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</si>
  <si>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</si>
  <si>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</si>
  <si>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</si>
  <si>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</si>
  <si>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</si>
  <si>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</si>
  <si>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</si>
  <si>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</si>
  <si>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</si>
  <si>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</si>
  <si>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</si>
  <si>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</si>
  <si>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</si>
  <si>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</si>
  <si>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</si>
  <si>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</si>
  <si>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</si>
  <si>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</si>
  <si>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</si>
  <si>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</si>
  <si>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</si>
  <si>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</si>
  <si>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</si>
  <si>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</si>
  <si>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</si>
  <si>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</si>
  <si>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</si>
  <si>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</si>
  <si>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</si>
  <si>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</si>
  <si>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</si>
  <si>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</si>
  <si>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</si>
  <si>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</si>
  <si>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</si>
  <si>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</si>
  <si>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</si>
  <si>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</si>
  <si>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</si>
  <si>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</si>
  <si>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</si>
  <si>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</si>
  <si>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</si>
  <si>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</si>
  <si>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</si>
  <si>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</si>
  <si>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</si>
  <si>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</si>
  <si>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</si>
  <si>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</si>
  <si>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</si>
  <si>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</si>
  <si>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</si>
  <si>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</si>
  <si>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</si>
  <si>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</si>
  <si>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</si>
  <si>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</si>
  <si>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</si>
  <si>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</si>
  <si>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</si>
  <si>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</si>
  <si>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</si>
  <si>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</si>
  <si>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</si>
  <si>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</si>
  <si>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</si>
  <si>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</si>
  <si>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</si>
  <si>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</si>
  <si>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</si>
  <si>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</si>
  <si>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</si>
  <si>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</si>
  <si>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</si>
  <si>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</si>
  <si>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</si>
  <si>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</si>
  <si>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</si>
  <si>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</si>
  <si>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</si>
  <si>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</si>
  <si>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</si>
  <si>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</si>
  <si>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</si>
  <si>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</si>
  <si>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</si>
  <si>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</si>
  <si>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</si>
  <si>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</si>
  <si>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</si>
  <si>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</si>
  <si>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</si>
  <si>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</si>
  <si>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</si>
  <si>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</si>
  <si>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</si>
  <si>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</si>
  <si>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</si>
  <si>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</si>
  <si>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</si>
  <si>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</si>
  <si>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</si>
  <si>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</si>
  <si>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</si>
  <si>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</si>
  <si>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</si>
  <si>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</si>
  <si>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</si>
  <si>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</si>
  <si>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</si>
  <si>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</si>
  <si>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</si>
  <si>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</si>
  <si>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</si>
  <si>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</si>
  <si>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</si>
  <si>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</si>
  <si>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</si>
  <si>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</si>
  <si>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</si>
  <si>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</si>
  <si>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</si>
  <si>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</si>
  <si>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</si>
  <si>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</si>
  <si>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</si>
  <si>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</si>
  <si>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</si>
  <si>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</si>
  <si>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</si>
  <si>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</si>
  <si>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</si>
  <si>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</si>
  <si>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</si>
  <si>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</si>
  <si>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</si>
  <si>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</si>
  <si>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</si>
  <si>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</si>
  <si>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</si>
  <si>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</si>
  <si>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</si>
  <si>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</si>
  <si>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</si>
  <si>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</si>
  <si>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</si>
  <si>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</si>
  <si>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</si>
  <si>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</si>
  <si>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</si>
  <si>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</si>
  <si>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</si>
  <si>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</si>
  <si>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</si>
  <si>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</si>
  <si>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</si>
  <si>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</si>
  <si>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</si>
  <si>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</si>
  <si>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</si>
  <si>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</si>
  <si>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</si>
  <si>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</si>
  <si>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</si>
  <si>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</si>
  <si>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</si>
  <si>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</si>
  <si>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</si>
  <si>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</si>
  <si>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</si>
  <si>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</si>
  <si>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</si>
  <si>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</si>
  <si>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</si>
  <si>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</si>
  <si>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</si>
  <si>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</si>
  <si>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</si>
  <si>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</si>
  <si>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</si>
  <si>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</si>
  <si>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</si>
  <si>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</si>
  <si>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</si>
  <si>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</si>
  <si>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</si>
  <si>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</si>
  <si>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</si>
  <si>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</si>
  <si>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</si>
  <si>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</si>
  <si>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</si>
  <si>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</si>
  <si>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</si>
  <si>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</si>
  <si>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</si>
  <si>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</si>
  <si>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</si>
  <si>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</si>
  <si>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</si>
  <si>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</si>
  <si>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</si>
  <si>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</si>
  <si>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</si>
  <si>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</si>
  <si>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</si>
  <si>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</si>
  <si>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</si>
  <si>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</si>
  <si>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</si>
  <si>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</si>
  <si>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</si>
  <si>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</si>
  <si>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</si>
  <si>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</si>
  <si>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</si>
  <si>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</si>
  <si>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</si>
  <si>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</si>
  <si>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</si>
  <si>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</si>
  <si>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</si>
  <si>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</si>
  <si>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</si>
  <si>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</si>
  <si>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</si>
  <si>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</si>
  <si>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</si>
  <si>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</si>
  <si>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</si>
  <si>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</si>
  <si>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</si>
  <si>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</si>
  <si>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</si>
  <si>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</si>
  <si>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</si>
  <si>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</si>
  <si>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</si>
  <si>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</si>
  <si>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</si>
  <si>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</si>
  <si>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</si>
  <si>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</si>
  <si>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</si>
  <si>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</si>
  <si>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</si>
  <si>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</si>
  <si>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</si>
  <si>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</si>
  <si>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</si>
  <si>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</si>
  <si>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</si>
  <si>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</si>
  <si>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</si>
  <si>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</si>
  <si>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</si>
  <si>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</si>
  <si>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</si>
  <si>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</si>
  <si>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</si>
  <si>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</si>
  <si>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</si>
  <si>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</si>
  <si>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</si>
  <si>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</si>
  <si>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</si>
  <si>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</si>
  <si>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</si>
  <si>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</si>
  <si>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</si>
  <si>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</si>
  <si>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</si>
  <si>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</si>
  <si>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</si>
  <si>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</si>
  <si>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</si>
  <si>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</si>
  <si>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</si>
  <si>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</si>
  <si>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</si>
  <si>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</si>
  <si>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</si>
  <si>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</si>
  <si>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</si>
  <si>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</si>
  <si>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</si>
  <si>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</si>
  <si>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</si>
  <si>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</si>
  <si>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</si>
  <si>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</si>
  <si>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</si>
  <si>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</si>
  <si>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</si>
  <si>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</si>
  <si>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</si>
  <si>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</si>
  <si>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</si>
  <si>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</si>
  <si>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</si>
  <si>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</si>
  <si>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</si>
  <si>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</si>
  <si>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</si>
  <si>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</si>
  <si>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</si>
  <si>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</si>
  <si>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</si>
  <si>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</si>
  <si>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</si>
  <si>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</si>
  <si>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</si>
  <si>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</si>
  <si>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</si>
  <si>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</si>
  <si>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</si>
  <si>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</si>
  <si>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</si>
  <si>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</si>
  <si>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</si>
  <si>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</si>
  <si>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</si>
  <si>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</si>
  <si>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</si>
  <si>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</si>
  <si>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</si>
  <si>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</si>
  <si>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</si>
  <si>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</si>
  <si>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</si>
  <si>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</si>
  <si>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</si>
  <si>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</si>
  <si>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</si>
  <si>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</si>
  <si>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</si>
  <si>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</si>
  <si>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</si>
  <si>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</si>
  <si>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</si>
  <si>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</si>
  <si>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</si>
  <si>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</si>
  <si>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</si>
  <si>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</si>
  <si>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</si>
  <si>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</si>
  <si>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</si>
  <si>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</si>
  <si>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</si>
  <si>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</si>
  <si>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</si>
  <si>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</si>
  <si>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</si>
  <si>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</si>
  <si>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</si>
  <si>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</si>
  <si>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</si>
  <si>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</si>
  <si>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</si>
  <si>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</si>
  <si>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</si>
  <si>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</si>
  <si>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</si>
  <si>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</si>
  <si>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</si>
  <si>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</si>
  <si>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</si>
  <si>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</si>
  <si>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</si>
  <si>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</si>
  <si>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</si>
  <si>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</si>
  <si>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</si>
  <si>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</si>
  <si>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</si>
  <si>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</si>
  <si>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</si>
  <si>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</si>
  <si>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</si>
  <si>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</si>
  <si>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</si>
  <si>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</si>
  <si>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</si>
  <si>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</si>
  <si>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</si>
  <si>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</si>
  <si>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</si>
  <si>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</si>
  <si>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</si>
  <si>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</si>
  <si>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</si>
  <si>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</si>
  <si>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</si>
  <si>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</si>
  <si>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</si>
  <si>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</si>
  <si>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</si>
  <si>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</si>
  <si>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</si>
  <si>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</si>
  <si>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</si>
  <si>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</si>
  <si>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</si>
  <si>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</si>
  <si>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</si>
  <si>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</si>
  <si>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</si>
  <si>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</si>
  <si>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</si>
  <si>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</si>
  <si>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</si>
  <si>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</si>
  <si>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</si>
  <si>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</si>
  <si>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</si>
  <si>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</si>
  <si>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</si>
  <si>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</si>
  <si>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</si>
  <si>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</si>
  <si>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</si>
  <si>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</si>
  <si>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</si>
  <si>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</si>
  <si>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</si>
  <si>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</si>
  <si>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</si>
  <si>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</si>
  <si>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</si>
  <si>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</si>
  <si>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</si>
  <si>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</si>
  <si>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</si>
  <si>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</si>
  <si>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</si>
  <si>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</si>
  <si>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</si>
  <si>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</si>
  <si>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</si>
  <si>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</si>
  <si>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</si>
  <si>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</si>
  <si>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</si>
  <si>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</si>
  <si>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</si>
  <si>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</si>
  <si>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</si>
  <si>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</si>
  <si>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</si>
  <si>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</si>
  <si>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</si>
  <si>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</si>
  <si>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</si>
  <si>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</si>
  <si>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</si>
  <si>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</si>
  <si>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</si>
  <si>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</si>
  <si>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</si>
  <si>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</si>
  <si>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</si>
  <si>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</si>
  <si>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</si>
  <si>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</si>
  <si>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</si>
  <si>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</si>
  <si>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</si>
  <si>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</si>
  <si>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</si>
  <si>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</si>
  <si>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</si>
  <si>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</si>
  <si>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</si>
  <si>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</si>
  <si>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</si>
  <si>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</si>
  <si>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</si>
  <si>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</si>
  <si>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</si>
  <si>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</si>
  <si>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</si>
  <si>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</si>
  <si>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</si>
  <si>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</si>
  <si>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</si>
  <si>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</si>
  <si>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</si>
  <si>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</si>
  <si>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</si>
  <si>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</si>
  <si>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</si>
  <si>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</si>
  <si>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</si>
  <si>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</si>
  <si>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</si>
  <si>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</si>
  <si>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</si>
  <si>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</si>
  <si>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</si>
  <si>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</si>
  <si>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</si>
  <si>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</si>
  <si>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</si>
  <si>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</si>
  <si>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</si>
  <si>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</si>
  <si>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</si>
  <si>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</si>
  <si>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</si>
  <si>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</si>
  <si>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</si>
  <si>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</si>
  <si>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</si>
  <si>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</si>
  <si>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</si>
  <si>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</si>
  <si>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</si>
  <si>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</si>
  <si>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</si>
  <si>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</si>
  <si>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</si>
  <si>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</si>
  <si>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</si>
  <si>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</si>
  <si>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</si>
  <si>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</si>
  <si>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</si>
  <si>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</si>
  <si>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</si>
  <si>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</si>
  <si>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</si>
  <si>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</si>
  <si>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</si>
  <si>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</si>
  <si>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</si>
  <si>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</si>
  <si>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</si>
  <si>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</si>
  <si>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</si>
  <si>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</si>
  <si>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</si>
  <si>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</si>
  <si>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</si>
  <si>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</si>
  <si>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</si>
  <si>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</si>
  <si>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</si>
  <si>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</si>
  <si>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</si>
  <si>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</si>
  <si>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</si>
  <si>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</si>
  <si>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</si>
  <si>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</si>
  <si>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</si>
  <si>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</si>
  <si>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</si>
  <si>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</si>
  <si>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</si>
  <si>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</si>
  <si>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</si>
  <si>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</si>
  <si>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</si>
  <si>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</si>
  <si>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</si>
  <si>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</si>
  <si>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</si>
  <si>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</si>
  <si>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</si>
  <si>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</si>
  <si>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</si>
  <si>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</si>
  <si>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</si>
  <si>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</si>
  <si>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</si>
  <si>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</si>
  <si>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</si>
  <si>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</si>
  <si>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</si>
  <si>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</si>
  <si>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</si>
  <si>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</si>
  <si>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</si>
  <si>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</si>
  <si>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</si>
  <si>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</si>
  <si>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</si>
  <si>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</si>
  <si>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</si>
  <si>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</si>
  <si>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</si>
  <si>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</si>
  <si>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</si>
  <si>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</si>
  <si>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</si>
  <si>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</si>
  <si>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</si>
  <si>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</si>
  <si>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</si>
  <si>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</si>
  <si>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</si>
  <si>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</si>
  <si>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</si>
  <si>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</si>
  <si>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</si>
  <si>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</si>
  <si>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</si>
  <si>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</si>
  <si>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</si>
  <si>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</si>
  <si>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</si>
  <si>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</si>
  <si>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</si>
  <si>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</si>
  <si>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</si>
  <si>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</si>
  <si>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</si>
  <si>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</si>
  <si>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</si>
  <si>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</si>
  <si>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</si>
  <si>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</si>
  <si>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</si>
  <si>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</si>
  <si>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</si>
  <si>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</si>
  <si>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</si>
  <si>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</si>
  <si>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</si>
  <si>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</si>
  <si>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</si>
  <si>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</si>
  <si>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</si>
  <si>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</si>
  <si>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</si>
  <si>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</si>
  <si>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</si>
  <si>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</si>
  <si>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</si>
  <si>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</si>
  <si>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</si>
  <si>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</si>
  <si>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</si>
  <si>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</si>
  <si>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</si>
  <si>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</si>
  <si>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</si>
  <si>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</si>
  <si>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</si>
  <si>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</si>
  <si>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</si>
  <si>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</si>
  <si>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</si>
  <si>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</si>
  <si>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</si>
  <si>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</si>
  <si>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</si>
  <si>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</si>
  <si>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</si>
  <si>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</si>
  <si>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</si>
  <si>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</si>
  <si>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</si>
  <si>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</si>
  <si>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</si>
  <si>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</si>
  <si>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</si>
  <si>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</si>
  <si>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</si>
  <si>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</si>
  <si>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</si>
  <si>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</si>
  <si>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</si>
  <si>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</si>
  <si>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</si>
  <si>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</si>
  <si>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</si>
  <si>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</si>
  <si>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</si>
  <si>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</si>
  <si>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</si>
  <si>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</si>
  <si>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</si>
  <si>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</si>
  <si>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</si>
  <si>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</si>
  <si>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</si>
  <si>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</si>
  <si>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</si>
  <si>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</si>
  <si>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</si>
  <si>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</si>
  <si>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</si>
  <si>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</si>
  <si>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</si>
  <si>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</si>
  <si>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</si>
  <si>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</si>
  <si>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</si>
  <si>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</si>
  <si>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</si>
  <si>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</si>
  <si>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</si>
  <si>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</si>
  <si>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</si>
  <si>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</si>
  <si>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</si>
  <si>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</si>
  <si>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</si>
  <si>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</si>
  <si>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</si>
  <si>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</si>
  <si>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</si>
  <si>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</si>
  <si>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</si>
  <si>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</si>
  <si>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</si>
  <si>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</si>
  <si>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</si>
  <si>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</si>
  <si>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</si>
  <si>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</si>
  <si>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</si>
  <si>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</si>
  <si>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</si>
  <si>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</si>
  <si>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</si>
  <si>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</si>
  <si>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</si>
  <si>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</si>
  <si>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</si>
  <si>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</si>
  <si>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</si>
  <si>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</si>
  <si>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</si>
  <si>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</si>
  <si>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</si>
  <si>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</si>
  <si>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</si>
  <si>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</si>
  <si>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</si>
  <si>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</si>
  <si>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</si>
  <si>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</si>
  <si>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</si>
  <si>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</si>
  <si>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</si>
  <si>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</si>
  <si>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</si>
  <si>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</si>
  <si>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</si>
  <si>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</si>
  <si>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</si>
  <si>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</si>
  <si>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</si>
  <si>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</si>
  <si>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</si>
  <si>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</si>
  <si>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</si>
  <si>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</si>
  <si>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</si>
  <si>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</si>
  <si>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</si>
  <si>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</si>
  <si>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</si>
  <si>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</si>
  <si>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</si>
  <si>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</si>
  <si>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</si>
  <si>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</si>
  <si>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</si>
  <si>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</si>
  <si>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</si>
  <si>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</si>
  <si>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</si>
  <si>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</si>
  <si>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</si>
  <si>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</si>
  <si>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</si>
  <si>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</si>
  <si>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</si>
  <si>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</si>
  <si>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</si>
  <si>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</si>
  <si>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</si>
  <si>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</si>
  <si>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</si>
  <si>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</si>
  <si>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</si>
  <si>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</si>
  <si>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</si>
  <si>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</si>
  <si>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</si>
  <si>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</si>
  <si>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</si>
  <si>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</si>
  <si>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</si>
  <si>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</si>
  <si>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</si>
  <si>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</si>
  <si>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</si>
  <si>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</si>
  <si>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</si>
  <si>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</si>
  <si>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</si>
  <si>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</si>
  <si>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</si>
  <si>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</si>
  <si>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</si>
  <si>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</si>
  <si>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</si>
  <si>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</si>
  <si>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</si>
  <si>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</si>
  <si>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</si>
  <si>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</si>
  <si>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</si>
  <si>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</si>
  <si>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</si>
  <si>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</si>
  <si>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</si>
  <si>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</si>
  <si>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</si>
  <si>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</si>
  <si>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</si>
  <si>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</si>
  <si>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</si>
  <si>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</si>
  <si>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</si>
  <si>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</si>
  <si>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</si>
  <si>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</si>
  <si>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</si>
  <si>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</si>
  <si>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</si>
  <si>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</si>
  <si>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</si>
  <si>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</si>
  <si>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</si>
  <si>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</si>
  <si>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</si>
  <si>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</si>
  <si>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</si>
  <si>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</si>
  <si>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</si>
  <si>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</si>
  <si>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</si>
  <si>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</si>
  <si>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</si>
  <si>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</si>
  <si>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</si>
  <si>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</si>
  <si>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</si>
  <si>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</si>
  <si>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</si>
  <si>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</si>
  <si>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</si>
  <si>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</si>
  <si>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</si>
  <si>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</si>
  <si>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</si>
  <si>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</si>
  <si>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</si>
  <si>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</si>
  <si>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</si>
  <si>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</si>
  <si>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</si>
  <si>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</si>
  <si>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</si>
  <si>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</si>
  <si>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</si>
  <si>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</si>
  <si>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</si>
  <si>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</si>
  <si>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</si>
  <si>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</si>
  <si>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</si>
  <si>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</si>
  <si>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</si>
  <si>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</si>
  <si>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</si>
  <si>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</si>
  <si>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</si>
  <si>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</si>
  <si>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</si>
  <si>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</si>
  <si>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</si>
  <si>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</si>
  <si>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</si>
  <si>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</si>
  <si>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</si>
  <si>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</si>
  <si>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</si>
  <si>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</si>
  <si>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</si>
  <si>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</si>
  <si>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</si>
  <si>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</si>
  <si>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</si>
  <si>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</si>
  <si>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</si>
  <si>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</si>
  <si>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</si>
  <si>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</si>
  <si>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</si>
  <si>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</si>
  <si>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</si>
  <si>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</si>
  <si>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</si>
  <si>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</si>
  <si>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</si>
  <si>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</si>
  <si>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</si>
  <si>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</si>
  <si>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</si>
  <si>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</si>
  <si>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</si>
  <si>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</si>
  <si>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</si>
  <si>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</si>
  <si>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</si>
  <si>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</si>
  <si>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</si>
  <si>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</si>
  <si>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</si>
  <si>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</si>
  <si>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</si>
  <si>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</si>
  <si>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</si>
  <si>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</si>
  <si>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</si>
  <si>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</si>
  <si>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</si>
  <si>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</si>
  <si>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</si>
  <si>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</si>
  <si>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</si>
  <si>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</si>
  <si>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</si>
  <si>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</si>
  <si>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</si>
  <si>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</si>
  <si>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</si>
  <si>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</si>
  <si>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</si>
  <si>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</si>
  <si>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</si>
  <si>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</si>
  <si>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</si>
  <si>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</si>
  <si>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</si>
  <si>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</si>
  <si>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</si>
  <si>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</si>
  <si>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</si>
  <si>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</si>
  <si>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</si>
  <si>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</si>
  <si>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</si>
  <si>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</si>
  <si>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</si>
  <si>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</si>
  <si>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</si>
  <si>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</si>
  <si>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</si>
  <si>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</si>
  <si>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</si>
  <si>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</si>
  <si>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</si>
  <si>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</si>
  <si>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</si>
  <si>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</si>
  <si>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</si>
  <si>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</si>
  <si>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</si>
  <si>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</si>
  <si>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</si>
  <si>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</si>
  <si>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</si>
  <si>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</si>
  <si>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</si>
  <si>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</si>
  <si>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</si>
  <si>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</si>
  <si>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</si>
  <si>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</si>
  <si>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</si>
  <si>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</si>
  <si>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</si>
  <si>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</si>
  <si>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</si>
  <si>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</si>
  <si>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</si>
  <si>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</si>
  <si>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</si>
  <si>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</si>
  <si>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</si>
  <si>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</si>
  <si>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</si>
  <si>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</si>
  <si>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</si>
  <si>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</si>
  <si>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</si>
  <si>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</si>
  <si>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</si>
  <si>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</si>
  <si>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</si>
  <si>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</si>
  <si>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</si>
  <si>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</si>
  <si>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</si>
  <si>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</si>
  <si>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</si>
  <si>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</si>
  <si>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</si>
  <si>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</si>
  <si>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</si>
  <si>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</si>
  <si>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</si>
  <si>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</si>
  <si>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</si>
  <si>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</si>
  <si>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</si>
  <si>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</si>
  <si>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</si>
  <si>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</si>
  <si>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</si>
  <si>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</si>
  <si>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</si>
  <si>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</si>
  <si>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</si>
  <si>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</si>
  <si>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</si>
  <si>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</si>
  <si>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</si>
  <si>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</si>
  <si>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</si>
  <si>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</si>
  <si>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</si>
  <si>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</si>
  <si>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</si>
  <si>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</si>
  <si>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</si>
  <si>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</si>
  <si>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</si>
  <si>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</si>
  <si>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</si>
  <si>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</si>
  <si>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</si>
  <si>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</si>
  <si>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</si>
  <si>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</si>
  <si>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</si>
  <si>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</si>
  <si>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</si>
  <si>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</si>
  <si>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</si>
  <si>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</si>
  <si>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</si>
  <si>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</si>
  <si>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</si>
  <si>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</si>
  <si>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</si>
  <si>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</si>
  <si>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</si>
  <si>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</si>
  <si>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</si>
  <si>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</si>
  <si>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</si>
  <si>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</si>
  <si>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</si>
  <si>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</si>
  <si>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</si>
  <si>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</si>
  <si>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</si>
  <si>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</si>
  <si>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</si>
  <si>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</si>
  <si>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</si>
  <si>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</si>
  <si>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</si>
  <si>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</si>
  <si>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</si>
  <si>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</si>
  <si>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</si>
  <si>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</si>
  <si>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</si>
  <si>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</si>
  <si>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</si>
  <si>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</si>
  <si>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</si>
  <si>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</si>
  <si>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</si>
  <si>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</si>
  <si>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</si>
  <si>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</si>
  <si>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</si>
  <si>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</si>
  <si>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</si>
  <si>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</si>
  <si>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</si>
  <si>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</si>
  <si>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</si>
  <si>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</si>
  <si>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</si>
  <si>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</si>
  <si>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</si>
  <si>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</si>
  <si>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</si>
  <si>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</si>
  <si>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</si>
  <si>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</si>
  <si>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</si>
  <si>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</si>
  <si>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</si>
  <si>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</si>
  <si>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</si>
  <si>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</si>
  <si>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</si>
  <si>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</si>
  <si>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</si>
  <si>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</si>
  <si>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</si>
  <si>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</si>
  <si>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</si>
  <si>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</si>
  <si>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</si>
  <si>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</si>
  <si>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</si>
  <si>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</si>
  <si>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</si>
  <si>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</si>
  <si>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</si>
  <si>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</si>
  <si>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</si>
  <si>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</si>
  <si>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</si>
  <si>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</si>
  <si>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</si>
  <si>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</si>
  <si>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</si>
  <si>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</si>
  <si>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</si>
  <si>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</si>
  <si>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</si>
  <si>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</si>
  <si>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</si>
  <si>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</si>
  <si>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</si>
  <si>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</si>
  <si>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</si>
  <si>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</si>
  <si>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</si>
  <si>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</si>
  <si>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</si>
  <si>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</si>
  <si>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</si>
  <si>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</si>
  <si>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</si>
  <si>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</si>
  <si>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</si>
  <si>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</si>
  <si>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</si>
  <si>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</si>
  <si>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</si>
  <si>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</si>
  <si>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</si>
  <si>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</si>
  <si>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</si>
  <si>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</si>
  <si>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</si>
  <si>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</si>
  <si>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</si>
  <si>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</si>
  <si>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</si>
  <si>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</si>
  <si>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</si>
  <si>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</si>
  <si>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</si>
  <si>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</si>
  <si>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</si>
  <si>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</si>
  <si>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</si>
  <si>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</si>
  <si>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</si>
  <si>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</si>
  <si>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</si>
  <si>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</si>
  <si>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</si>
  <si>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</si>
  <si>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</si>
  <si>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</si>
  <si>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</si>
  <si>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</si>
  <si>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</si>
  <si>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</si>
  <si>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</si>
  <si>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</si>
  <si>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</si>
  <si>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</si>
  <si>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</si>
  <si>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</si>
  <si>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</si>
  <si>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</si>
  <si>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</si>
  <si>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</si>
  <si>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</si>
  <si>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</si>
  <si>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</si>
  <si>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</si>
  <si>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</si>
  <si>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</si>
  <si>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</si>
  <si>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</si>
  <si>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</si>
  <si>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</si>
  <si>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</si>
  <si>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</si>
  <si>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</si>
  <si>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</si>
  <si>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</si>
  <si>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</si>
  <si>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</si>
  <si>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</si>
  <si>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</si>
  <si>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</si>
  <si>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</si>
  <si>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</si>
  <si>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</si>
  <si>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</si>
  <si>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</si>
  <si>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</si>
  <si>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</si>
  <si>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</si>
  <si>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</si>
  <si>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</si>
  <si>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</si>
  <si>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</si>
  <si>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</si>
  <si>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</si>
  <si>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</si>
  <si>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</si>
  <si>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</si>
  <si>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</si>
  <si>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</si>
  <si>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</si>
  <si>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</si>
  <si>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</si>
  <si>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</si>
  <si>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</si>
  <si>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</si>
  <si>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</si>
  <si>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</si>
  <si>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</si>
  <si>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</si>
  <si>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</si>
  <si>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</si>
  <si>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</si>
  <si>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</si>
  <si>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</si>
  <si>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</si>
  <si>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</si>
  <si>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</si>
  <si>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</si>
  <si>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</si>
  <si>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</si>
  <si>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</si>
  <si>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</si>
  <si>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</si>
  <si>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</si>
  <si>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</si>
  <si>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</si>
  <si>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</si>
  <si>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</si>
  <si>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</si>
  <si>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</si>
  <si>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</si>
  <si>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</si>
  <si>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</si>
  <si>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</si>
  <si>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</si>
  <si>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</si>
  <si>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</si>
  <si>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</si>
  <si>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</si>
  <si>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</si>
  <si>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</si>
  <si>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</si>
  <si>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</si>
  <si>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</si>
  <si>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</si>
  <si>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</si>
  <si>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</si>
  <si>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</si>
  <si>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</si>
  <si>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</si>
  <si>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</si>
  <si>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</si>
  <si>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</si>
  <si>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</si>
  <si>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</si>
  <si>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</si>
  <si>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</si>
  <si>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</si>
  <si>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</si>
  <si>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</si>
  <si>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</si>
  <si>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</si>
  <si>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</si>
  <si>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</si>
  <si>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</si>
  <si>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</si>
  <si>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</si>
  <si>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</si>
  <si>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</si>
  <si>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</si>
  <si>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</si>
  <si>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</si>
  <si>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</si>
  <si>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</si>
  <si>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</si>
  <si>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</si>
  <si>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</si>
  <si>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</si>
  <si>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</si>
  <si>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</si>
  <si>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</si>
  <si>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</si>
  <si>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</si>
  <si>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</si>
  <si>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</si>
  <si>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</si>
  <si>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</si>
  <si>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</si>
  <si>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</si>
  <si>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</si>
  <si>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</si>
  <si>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</si>
  <si>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</si>
  <si>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</si>
  <si>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</si>
  <si>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</si>
  <si>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</si>
  <si>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</si>
  <si>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</si>
  <si>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</si>
  <si>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</si>
  <si>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</si>
  <si>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</si>
  <si>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</si>
  <si>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</si>
  <si>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</si>
  <si>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</si>
  <si>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</si>
  <si>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</si>
  <si>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</si>
  <si>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</si>
  <si>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</si>
  <si>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</si>
  <si>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</si>
  <si>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</si>
  <si>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</si>
  <si>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</si>
  <si>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</si>
  <si>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</si>
  <si>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</si>
  <si>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</si>
  <si>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</si>
  <si>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</si>
  <si>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</si>
  <si>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</si>
  <si>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</si>
  <si>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</si>
  <si>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</si>
  <si>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</si>
  <si>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</si>
  <si>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</si>
  <si>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</si>
  <si>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</si>
  <si>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</si>
  <si>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</si>
  <si>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</si>
  <si>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</si>
  <si>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</si>
  <si>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</si>
  <si>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</si>
  <si>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</si>
  <si>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</si>
  <si>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</si>
  <si>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</si>
  <si>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</si>
  <si>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</si>
  <si>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</si>
  <si>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</si>
  <si>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</si>
  <si>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</si>
  <si>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</si>
  <si>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</si>
  <si>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</si>
  <si>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</si>
  <si>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</si>
  <si>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</si>
  <si>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</si>
  <si>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</si>
  <si>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</si>
  <si>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</si>
  <si>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</si>
  <si>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</si>
  <si>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</si>
  <si>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</si>
  <si>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</si>
  <si>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</si>
  <si>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</si>
  <si>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</si>
  <si>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</si>
  <si>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</si>
  <si>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</si>
  <si>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</si>
  <si>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</si>
  <si>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</si>
  <si>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</si>
  <si>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</si>
  <si>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</si>
  <si>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</si>
  <si>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</si>
  <si>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</si>
  <si>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</si>
  <si>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</si>
  <si>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</si>
  <si>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</si>
  <si>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</si>
  <si>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</si>
  <si>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</si>
  <si>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</si>
  <si>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</si>
  <si>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</si>
  <si>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</si>
  <si>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</si>
  <si>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</si>
  <si>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</si>
  <si>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</si>
  <si>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</si>
  <si>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</si>
  <si>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</si>
  <si>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</si>
  <si>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</si>
  <si>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</si>
  <si>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</si>
  <si>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</si>
  <si>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</si>
  <si>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</si>
  <si>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</si>
  <si>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</si>
  <si>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</si>
  <si>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</si>
  <si>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</si>
  <si>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</si>
  <si>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</si>
  <si>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</si>
  <si>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</si>
  <si>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</si>
  <si>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</si>
  <si>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</si>
  <si>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</si>
  <si>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</si>
  <si>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</si>
  <si>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</si>
  <si>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</si>
  <si>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</si>
  <si>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</si>
  <si>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</si>
  <si>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</si>
  <si>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</si>
  <si>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</si>
  <si>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</si>
  <si>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</si>
  <si>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</si>
  <si>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</si>
  <si>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</si>
  <si>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</si>
  <si>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</si>
  <si>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</si>
  <si>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</si>
  <si>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</si>
  <si>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</si>
  <si>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</si>
  <si>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</si>
  <si>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</si>
  <si>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</si>
  <si>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</si>
  <si>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</si>
  <si>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</si>
  <si>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</si>
  <si>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</si>
  <si>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</si>
  <si>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</si>
  <si>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</si>
  <si>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</si>
  <si>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</si>
  <si>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</si>
  <si>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</si>
  <si>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</si>
  <si>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</si>
  <si>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</si>
  <si>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</si>
  <si>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</si>
  <si>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</si>
  <si>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</si>
  <si>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</si>
  <si>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</si>
  <si>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</si>
  <si>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</si>
  <si>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</si>
  <si>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</si>
  <si>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</si>
  <si>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</si>
  <si>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</si>
  <si>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</si>
  <si>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</si>
  <si>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</si>
  <si>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</si>
  <si>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</si>
  <si>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</si>
  <si>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</si>
  <si>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</si>
  <si>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</si>
  <si>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</si>
  <si>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</si>
  <si>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</si>
  <si>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</si>
  <si>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</si>
  <si>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</si>
  <si>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</si>
  <si>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</si>
  <si>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</si>
  <si>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</si>
  <si>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</si>
  <si>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</si>
  <si>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</si>
  <si>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</si>
  <si>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</si>
  <si>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</si>
  <si>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</si>
  <si>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</si>
  <si>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</si>
  <si>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</si>
  <si>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</si>
  <si>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</si>
  <si>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</si>
  <si>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</si>
  <si>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</si>
  <si>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</si>
  <si>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</si>
  <si>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</si>
  <si>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</si>
  <si>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</si>
  <si>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</si>
  <si>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</si>
  <si>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</si>
  <si>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</si>
  <si>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</si>
  <si>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</si>
  <si>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</si>
  <si>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</si>
  <si>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</si>
  <si>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</si>
  <si>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</si>
  <si>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</si>
  <si>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</si>
  <si>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</si>
  <si>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</si>
  <si>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</si>
  <si>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</si>
  <si>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</si>
  <si>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</si>
  <si>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</si>
  <si>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</si>
  <si>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</si>
  <si>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</si>
  <si>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</si>
  <si>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</si>
  <si>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</si>
  <si>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</si>
  <si>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</si>
  <si>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</si>
  <si>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</si>
  <si>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</si>
  <si>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</si>
  <si>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</si>
  <si>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</si>
  <si>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</si>
  <si>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</si>
  <si>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</si>
  <si>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</si>
  <si>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</si>
  <si>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</si>
  <si>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</si>
  <si>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</si>
  <si>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</si>
  <si>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</si>
  <si>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</si>
  <si>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</si>
  <si>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</si>
  <si>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</si>
  <si>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</si>
  <si>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</si>
  <si>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</si>
  <si>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</si>
  <si>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</si>
  <si>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</si>
  <si>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</si>
  <si>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</si>
  <si>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</si>
  <si>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</si>
  <si>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</si>
  <si>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</si>
  <si>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</si>
  <si>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</si>
  <si>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</si>
  <si>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</si>
  <si>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</si>
  <si>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</si>
  <si>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</si>
  <si>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</si>
  <si>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</si>
  <si>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</si>
  <si>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</si>
  <si>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</si>
  <si>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</si>
  <si>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</si>
  <si>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</si>
  <si>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</si>
  <si>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</si>
  <si>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</si>
  <si>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</si>
  <si>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</si>
  <si>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</si>
  <si>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</si>
  <si>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</si>
  <si>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</si>
  <si>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</si>
  <si>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</si>
  <si>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</si>
  <si>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</si>
  <si>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</si>
  <si>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</si>
  <si>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</si>
  <si>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</si>
  <si>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</si>
  <si>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</si>
  <si>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</si>
  <si>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</si>
  <si>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</si>
  <si>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</si>
  <si>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</si>
  <si>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</si>
  <si>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</si>
  <si>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</si>
  <si>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</si>
  <si>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</si>
  <si>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</si>
  <si>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</si>
  <si>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</si>
  <si>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</si>
  <si>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</si>
  <si>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</si>
  <si>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</si>
  <si>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</si>
  <si>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</si>
  <si>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</si>
  <si>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</si>
  <si>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</si>
  <si>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</si>
  <si>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</si>
  <si>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</si>
  <si>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</si>
  <si>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</si>
  <si>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</si>
  <si>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</si>
  <si>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</si>
  <si>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</si>
  <si>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</si>
  <si>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</si>
  <si>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</si>
  <si>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</si>
  <si>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</si>
  <si>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</si>
  <si>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</si>
  <si>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</si>
  <si>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</si>
  <si>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</si>
  <si>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</si>
  <si>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</si>
  <si>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</si>
  <si>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</si>
  <si>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</si>
  <si>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</si>
  <si>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</si>
  <si>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</si>
  <si>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</si>
  <si>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</si>
  <si>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</si>
  <si>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</si>
  <si>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</si>
  <si>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</si>
  <si>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</si>
  <si>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</si>
  <si>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</si>
  <si>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</si>
  <si>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</si>
  <si>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</si>
  <si>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</si>
  <si>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</si>
  <si>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</si>
  <si>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</si>
  <si>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</si>
  <si>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</si>
  <si>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</si>
  <si>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</si>
  <si>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</si>
  <si>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</si>
  <si>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</si>
  <si>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</si>
  <si>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</si>
  <si>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</si>
  <si>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</si>
  <si>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</si>
  <si>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</si>
  <si>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</si>
  <si>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</si>
  <si>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</si>
  <si>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</si>
  <si>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</si>
  <si>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</si>
  <si>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</si>
  <si>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</si>
  <si>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</si>
  <si>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</si>
  <si>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</si>
  <si>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</si>
  <si>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</si>
  <si>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</si>
  <si>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</si>
  <si>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</si>
  <si>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</si>
  <si>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</si>
  <si>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</si>
  <si>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</si>
  <si>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</si>
  <si>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</si>
  <si>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</si>
  <si>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</si>
  <si>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</si>
  <si>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</si>
  <si>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</si>
  <si>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</si>
  <si>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</si>
  <si>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</si>
  <si>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</si>
  <si>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</si>
  <si>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</si>
  <si>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</si>
  <si>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</si>
  <si>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</si>
  <si>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</si>
  <si>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</si>
  <si>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</si>
  <si>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</si>
  <si>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</si>
  <si>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</si>
  <si>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</si>
  <si>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</si>
  <si>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</si>
  <si>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</si>
  <si>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</si>
  <si>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</si>
  <si>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</si>
  <si>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</si>
  <si>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</si>
  <si>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</si>
  <si>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</si>
  <si>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</si>
  <si>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</si>
  <si>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</si>
  <si>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</si>
  <si>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</si>
  <si>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</si>
  <si>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</si>
  <si>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</si>
  <si>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</si>
  <si>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</si>
  <si>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</si>
  <si>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</si>
  <si>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</si>
  <si>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</si>
  <si>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</si>
  <si>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</si>
  <si>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</si>
  <si>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</si>
  <si>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</si>
  <si>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</si>
  <si>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</si>
  <si>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</si>
  <si>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</si>
  <si>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</si>
  <si>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</si>
  <si>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</si>
  <si>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</si>
  <si>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</si>
  <si>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</si>
  <si>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</si>
  <si>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</si>
  <si>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</si>
  <si>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</si>
  <si>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</si>
  <si>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</si>
  <si>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</si>
  <si>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</si>
  <si>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</si>
  <si>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</si>
  <si>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</si>
  <si>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</si>
  <si>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</si>
  <si>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</si>
  <si>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</si>
  <si>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</si>
  <si>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</si>
  <si>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</si>
  <si>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</si>
  <si>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</si>
  <si>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</si>
  <si>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</si>
  <si>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</si>
  <si>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</si>
  <si>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</si>
  <si>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</si>
  <si>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</si>
  <si>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</si>
  <si>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</si>
  <si>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</si>
  <si>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</si>
  <si>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</si>
  <si>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</si>
  <si>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</si>
  <si>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</si>
  <si>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</si>
  <si>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</si>
  <si>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</si>
  <si>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</si>
  <si>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</si>
  <si>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</si>
  <si>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</si>
  <si>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</si>
  <si>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</si>
  <si>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</si>
  <si>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</si>
  <si>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</si>
  <si>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</si>
  <si>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</si>
  <si>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</si>
  <si>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</si>
  <si>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</si>
  <si>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</si>
  <si>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</si>
  <si>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</si>
  <si>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</si>
  <si>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</si>
  <si>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</si>
  <si>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</si>
  <si>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</si>
  <si>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</si>
  <si>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</si>
  <si>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</si>
  <si>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</si>
  <si>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</si>
  <si>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</si>
  <si>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</si>
  <si>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</si>
  <si>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</si>
  <si>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</si>
  <si>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</si>
  <si>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</si>
  <si>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</si>
  <si>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</si>
  <si>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</si>
  <si>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</si>
  <si>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</si>
  <si>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</si>
  <si>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</si>
  <si>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</si>
  <si>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</si>
  <si>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</si>
  <si>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</si>
  <si>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</si>
  <si>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</si>
  <si>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</si>
  <si>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</si>
  <si>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</si>
  <si>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</si>
  <si>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</si>
  <si>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</si>
  <si>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</si>
  <si>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</si>
  <si>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</si>
  <si>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</si>
  <si>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</si>
  <si>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</si>
  <si>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</si>
  <si>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</si>
  <si>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</si>
  <si>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</si>
  <si>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</si>
  <si>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</si>
  <si>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</si>
  <si>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</si>
  <si>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</si>
  <si>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</si>
  <si>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</si>
  <si>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</si>
  <si>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</si>
  <si>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</si>
  <si>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</si>
  <si>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</si>
  <si>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</si>
  <si>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</si>
  <si>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</si>
  <si>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</si>
  <si>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</si>
  <si>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</si>
  <si>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</si>
  <si>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</si>
  <si>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</si>
  <si>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</si>
  <si>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</si>
  <si>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</si>
  <si>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</si>
  <si>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</si>
  <si>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</si>
  <si>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</si>
  <si>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</si>
  <si>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</si>
  <si>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</si>
  <si>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</si>
  <si>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</si>
  <si>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</si>
  <si>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</si>
  <si>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</si>
  <si>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</si>
  <si>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</si>
  <si>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</si>
  <si>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</si>
  <si>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</si>
  <si>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</si>
  <si>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</si>
  <si>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</si>
  <si>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</si>
  <si>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</si>
  <si>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</si>
  <si>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</si>
  <si>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</si>
  <si>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</si>
  <si>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</si>
  <si>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</si>
  <si>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</si>
  <si>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</si>
  <si>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</si>
  <si>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</si>
  <si>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</si>
  <si>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</si>
  <si>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</si>
  <si>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</si>
  <si>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</si>
  <si>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</si>
  <si>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</si>
  <si>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</si>
  <si>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</si>
  <si>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</si>
  <si>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</si>
  <si>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</si>
  <si>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</si>
  <si>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</si>
  <si>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</si>
  <si>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</si>
  <si>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</si>
  <si>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</si>
  <si>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</si>
  <si>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</si>
  <si>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</si>
  <si>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</si>
  <si>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</si>
  <si>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</si>
  <si>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</si>
  <si>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</si>
  <si>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</si>
  <si>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</si>
  <si>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</si>
  <si>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</si>
  <si>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</si>
  <si>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</si>
  <si>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</si>
  <si>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</si>
  <si>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</si>
  <si>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</si>
  <si>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</si>
  <si>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</si>
  <si>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</si>
  <si>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</si>
  <si>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</si>
  <si>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</si>
  <si>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</si>
  <si>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</si>
  <si>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</si>
  <si>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</si>
  <si>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</si>
  <si>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</si>
  <si>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</si>
  <si>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</si>
  <si>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</si>
  <si>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</si>
  <si>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</si>
  <si>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</si>
  <si>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</si>
  <si>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</si>
  <si>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</si>
  <si>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</si>
  <si>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</si>
  <si>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</si>
  <si>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</si>
  <si>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</si>
  <si>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</si>
  <si>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</si>
  <si>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</si>
  <si>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</si>
  <si>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</si>
  <si>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</si>
  <si>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</si>
  <si>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</si>
  <si>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</si>
  <si>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</si>
  <si>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</si>
  <si>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</si>
  <si>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</si>
  <si>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</si>
  <si>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</si>
  <si>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</si>
  <si>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</si>
  <si>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</si>
  <si>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</si>
  <si>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</si>
  <si>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</si>
  <si>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</si>
  <si>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</si>
  <si>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</si>
  <si>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</si>
  <si>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</si>
  <si>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</si>
  <si>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</si>
  <si>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</si>
  <si>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</si>
  <si>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</si>
  <si>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</si>
  <si>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</si>
  <si>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</si>
  <si>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</si>
  <si>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</si>
  <si>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</si>
  <si>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</si>
  <si>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</si>
  <si>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</si>
  <si>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</si>
  <si>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</si>
  <si>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</si>
  <si>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</si>
  <si>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</si>
  <si>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</si>
  <si>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</si>
  <si>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</si>
  <si>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</si>
  <si>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</si>
  <si>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</si>
  <si>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</si>
  <si>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</si>
  <si>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</si>
  <si>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</si>
  <si>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</si>
  <si>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</si>
  <si>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</si>
  <si>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</si>
  <si>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</si>
  <si>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</si>
  <si>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</si>
  <si>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</si>
  <si>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</si>
  <si>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</si>
  <si>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</si>
  <si>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</si>
  <si>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</si>
  <si>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</si>
  <si>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</si>
  <si>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</si>
  <si>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</si>
  <si>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</si>
  <si>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</si>
  <si>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</si>
  <si>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</si>
  <si>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</si>
  <si>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</si>
  <si>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</si>
  <si>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</si>
  <si>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</si>
  <si>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</si>
  <si>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</si>
  <si>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</si>
  <si>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</si>
  <si>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</si>
  <si>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</si>
  <si>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</si>
  <si>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</si>
  <si>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</si>
  <si>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</si>
  <si>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</si>
  <si>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</si>
  <si>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</si>
  <si>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</si>
  <si>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</si>
  <si>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</si>
  <si>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</si>
  <si>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</si>
  <si>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</si>
  <si>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</si>
  <si>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</si>
  <si>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</si>
  <si>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</si>
  <si>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</si>
  <si>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</si>
  <si>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</si>
  <si>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</si>
  <si>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</si>
  <si>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</si>
  <si>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</si>
  <si>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</si>
  <si>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</si>
  <si>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</si>
  <si>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</si>
  <si>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</si>
  <si>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</si>
  <si>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</si>
  <si>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</si>
  <si>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</si>
  <si>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</si>
  <si>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</si>
  <si>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</si>
  <si>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</si>
  <si>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</si>
  <si>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</si>
  <si>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</si>
  <si>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</si>
  <si>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</si>
  <si>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</si>
  <si>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</si>
  <si>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</si>
  <si>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</si>
  <si>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</si>
  <si>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</si>
  <si>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</si>
  <si>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</si>
  <si>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</si>
  <si>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</si>
  <si>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</si>
  <si>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</si>
  <si>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</si>
  <si>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</si>
  <si>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</si>
  <si>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</si>
  <si>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</si>
  <si>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</si>
  <si>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</si>
  <si>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</si>
  <si>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</si>
  <si>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</si>
  <si>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</si>
  <si>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</si>
  <si>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</si>
  <si>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</si>
  <si>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</si>
  <si>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</si>
  <si>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</si>
  <si>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</si>
  <si>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</si>
  <si>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</si>
  <si>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</si>
  <si>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</si>
  <si>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</si>
  <si>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</si>
  <si>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</si>
  <si>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</si>
  <si>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</si>
  <si>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</si>
  <si>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</si>
  <si>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</si>
  <si>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</si>
  <si>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</si>
  <si>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</si>
  <si>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</si>
  <si>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</si>
  <si>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</si>
  <si>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</si>
  <si>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</si>
  <si>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</si>
  <si>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</si>
  <si>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</si>
  <si>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</si>
  <si>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</si>
  <si>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</si>
  <si>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</si>
  <si>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</si>
  <si>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</si>
  <si>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</si>
  <si>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</si>
  <si>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</si>
  <si>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</si>
  <si>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</si>
  <si>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</si>
  <si>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</si>
  <si>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</si>
  <si>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</si>
  <si>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</si>
  <si>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</si>
  <si>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</si>
  <si>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</si>
  <si>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</si>
  <si>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</si>
  <si>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</si>
  <si>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</si>
  <si>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</si>
  <si>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</si>
  <si>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</si>
  <si>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</si>
  <si>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</si>
  <si>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</si>
  <si>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</si>
  <si>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</si>
  <si>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</si>
  <si>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</si>
  <si>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</si>
  <si>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</si>
  <si>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</si>
  <si>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</si>
  <si>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</si>
  <si>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</si>
  <si>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</si>
  <si>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</si>
  <si>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</si>
  <si>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</si>
  <si>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</si>
  <si>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</si>
  <si>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</si>
  <si>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</si>
  <si>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</si>
  <si>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</si>
  <si>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</si>
  <si>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</si>
  <si>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</si>
  <si>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</si>
  <si>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</si>
  <si>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</si>
  <si>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</si>
  <si>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</si>
  <si>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</si>
  <si>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</si>
  <si>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</si>
  <si>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</si>
  <si>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</si>
  <si>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</si>
  <si>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</si>
  <si>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</si>
  <si>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</si>
  <si>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</si>
  <si>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</si>
  <si>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</si>
  <si>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</si>
  <si>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</si>
  <si>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</si>
  <si>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</si>
  <si>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</si>
  <si>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</si>
  <si>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</si>
  <si>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</si>
  <si>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</si>
  <si>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</si>
  <si>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</si>
  <si>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</si>
  <si>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</si>
  <si>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</si>
  <si>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</si>
  <si>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</si>
  <si>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</si>
  <si>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</si>
  <si>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</si>
  <si>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</si>
  <si>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</si>
  <si>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</si>
  <si>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</si>
  <si>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</si>
  <si>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</si>
  <si>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</si>
  <si>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</si>
  <si>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</si>
  <si>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</si>
  <si>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</si>
  <si>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</si>
  <si>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</si>
  <si>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</si>
  <si>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</si>
  <si>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</si>
  <si>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</si>
  <si>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</si>
  <si>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</si>
  <si>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</si>
  <si>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</si>
  <si>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</si>
  <si>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</si>
  <si>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</si>
  <si>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</si>
  <si>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</si>
  <si>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</si>
  <si>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</si>
  <si>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</si>
  <si>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</si>
  <si>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</si>
  <si>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</si>
  <si>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</si>
  <si>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</si>
  <si>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</si>
  <si>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</si>
  <si>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</si>
  <si>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</si>
  <si>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</si>
  <si>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</si>
  <si>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</si>
  <si>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</si>
  <si>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</si>
  <si>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</si>
  <si>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</si>
  <si>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</si>
  <si>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</si>
  <si>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</si>
  <si>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</si>
  <si>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</si>
  <si>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</si>
  <si>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</si>
  <si>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</si>
  <si>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</si>
  <si>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</si>
  <si>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</si>
  <si>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</si>
  <si>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</si>
  <si>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</si>
  <si>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</si>
  <si>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</si>
  <si>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</si>
  <si>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</si>
  <si>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</si>
  <si>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</si>
  <si>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</si>
  <si>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</si>
  <si>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</si>
  <si>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</si>
  <si>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</si>
  <si>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</si>
  <si>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</si>
  <si>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</si>
  <si>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</si>
  <si>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</si>
  <si>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</si>
  <si>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</si>
  <si>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</si>
  <si>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</si>
  <si>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</si>
  <si>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</si>
  <si>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</si>
  <si>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</si>
  <si>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</si>
  <si>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</si>
  <si>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</si>
  <si>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</si>
  <si>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</si>
  <si>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</si>
  <si>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</si>
  <si>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</si>
  <si>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</si>
  <si>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</si>
  <si>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</si>
  <si>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</si>
  <si>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</si>
  <si>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</si>
  <si>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</si>
  <si>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</si>
  <si>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</si>
  <si>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</si>
  <si>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</si>
  <si>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</si>
  <si>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</si>
  <si>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</si>
  <si>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</si>
  <si>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</si>
  <si>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</si>
  <si>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</si>
  <si>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</si>
  <si>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</si>
  <si>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</si>
  <si>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</si>
  <si>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</si>
  <si>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</si>
  <si>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</si>
  <si>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</si>
  <si>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</si>
  <si>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</si>
  <si>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</si>
  <si>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</si>
  <si>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</si>
  <si>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</si>
  <si>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</si>
  <si>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</si>
  <si>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</si>
  <si>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</si>
  <si>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</si>
  <si>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</si>
  <si>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</si>
  <si>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</si>
  <si>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</si>
  <si>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</si>
  <si>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</si>
  <si>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</si>
  <si>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</si>
  <si>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</si>
  <si>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</si>
  <si>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</si>
  <si>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</si>
  <si>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</si>
  <si>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</si>
  <si>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</si>
  <si>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</si>
  <si>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</si>
  <si>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</si>
  <si>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</si>
  <si>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</si>
  <si>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</si>
  <si>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</si>
  <si>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</si>
  <si>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</si>
  <si>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</si>
  <si>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</si>
  <si>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</si>
  <si>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</si>
  <si>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</si>
  <si>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</si>
  <si>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</si>
  <si>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</si>
  <si>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</si>
  <si>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</si>
  <si>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</si>
  <si>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</si>
  <si>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</si>
  <si>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</si>
  <si>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</si>
  <si>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</si>
  <si>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</si>
  <si>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</si>
  <si>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</si>
  <si>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</si>
  <si>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</si>
  <si>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</si>
  <si>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</si>
  <si>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</si>
  <si>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</si>
  <si>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</si>
  <si>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</si>
  <si>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</si>
  <si>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</si>
  <si>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</si>
  <si>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</si>
  <si>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</si>
  <si>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</si>
  <si>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</si>
  <si>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</si>
  <si>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</si>
  <si>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</si>
  <si>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</si>
  <si>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</si>
  <si>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</si>
  <si>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</si>
  <si>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</si>
  <si>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</si>
  <si>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</si>
  <si>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</si>
  <si>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</si>
  <si>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</si>
  <si>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</si>
  <si>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</si>
  <si>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</si>
  <si>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</si>
  <si>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</si>
  <si>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</si>
  <si>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</si>
  <si>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</si>
  <si>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</si>
  <si>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</si>
  <si>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</si>
  <si>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</si>
  <si>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</si>
  <si>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</si>
  <si>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</si>
  <si>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</si>
  <si>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</si>
  <si>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</si>
  <si>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</si>
  <si>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</si>
  <si>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</si>
  <si>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</si>
  <si>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</si>
  <si>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</si>
  <si>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</si>
  <si>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</si>
  <si>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</si>
  <si>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</si>
  <si>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</si>
  <si>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</si>
  <si>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</si>
  <si>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</si>
  <si>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</si>
  <si>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</si>
  <si>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</si>
  <si>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</si>
  <si>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</si>
  <si>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</si>
  <si>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</si>
  <si>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</si>
  <si>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</si>
  <si>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</si>
  <si>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</si>
  <si>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</si>
  <si>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</si>
  <si>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</si>
  <si>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</si>
  <si>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</si>
  <si>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</si>
  <si>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</si>
  <si>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</si>
  <si>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</si>
  <si>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</si>
  <si>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</si>
  <si>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</si>
  <si>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</si>
  <si>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</si>
  <si>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</si>
  <si>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</si>
  <si>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</si>
  <si>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</si>
  <si>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</si>
  <si>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</si>
  <si>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</si>
  <si>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</si>
  <si>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</si>
  <si>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</si>
  <si>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</si>
  <si>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</si>
  <si>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</si>
  <si>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</si>
  <si>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</si>
  <si>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</si>
  <si>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</si>
  <si>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</si>
  <si>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</si>
  <si>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</si>
  <si>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</si>
  <si>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</si>
  <si>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</si>
  <si>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</si>
  <si>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</si>
  <si>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</si>
  <si>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</si>
  <si>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</si>
  <si>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</si>
  <si>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</si>
  <si>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</si>
  <si>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</si>
  <si>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</si>
  <si>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</si>
  <si>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</si>
  <si>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</si>
  <si>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</si>
  <si>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</si>
  <si>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</si>
  <si>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</si>
  <si>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</si>
  <si>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</si>
  <si>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</si>
  <si>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</si>
  <si>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</si>
  <si>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</si>
  <si>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</si>
  <si>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</si>
  <si>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</si>
  <si>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</si>
  <si>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</si>
  <si>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</si>
  <si>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</si>
  <si>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</si>
  <si>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</si>
  <si>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</si>
  <si>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</si>
  <si>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</si>
  <si>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</si>
  <si>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</si>
  <si>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</si>
  <si>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</si>
  <si>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</si>
  <si>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</si>
  <si>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</si>
  <si>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</si>
  <si>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</si>
  <si>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</si>
  <si>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</si>
  <si>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</si>
  <si>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</si>
  <si>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</si>
  <si>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</si>
  <si>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</si>
  <si>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</si>
  <si>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</si>
  <si>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</si>
  <si>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</si>
  <si>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</si>
  <si>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</si>
  <si>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</si>
  <si>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</si>
  <si>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</si>
  <si>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</si>
  <si>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</si>
  <si>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</si>
  <si>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</si>
  <si>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</si>
  <si>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</si>
  <si>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</si>
  <si>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</si>
  <si>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</si>
  <si>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</si>
  <si>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</si>
  <si>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</si>
  <si>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</si>
  <si>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</si>
  <si>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</si>
  <si>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</si>
  <si>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</si>
  <si>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</si>
  <si>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</si>
  <si>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</si>
  <si>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</si>
  <si>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</si>
  <si>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</si>
  <si>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</si>
  <si>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</si>
  <si>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</si>
  <si>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</si>
  <si>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</si>
  <si>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</si>
  <si>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</si>
  <si>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</si>
  <si>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</si>
  <si>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</si>
  <si>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</si>
  <si>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</si>
  <si>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</si>
  <si>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</si>
  <si>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</si>
  <si>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</si>
  <si>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</si>
  <si>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</si>
  <si>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</si>
  <si>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</si>
  <si>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</si>
  <si>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</si>
  <si>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</si>
  <si>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</si>
  <si>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</si>
  <si>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</si>
  <si>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</si>
  <si>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</si>
  <si>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</si>
  <si>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</si>
  <si>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</si>
  <si>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</si>
  <si>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</si>
  <si>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</si>
  <si>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</si>
  <si>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</si>
  <si>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</si>
  <si>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</si>
  <si>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</si>
  <si>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</si>
  <si>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</si>
  <si>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</si>
  <si>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</si>
  <si>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</si>
  <si>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</si>
  <si>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</si>
  <si>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</si>
  <si>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</si>
  <si>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</si>
  <si>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</si>
  <si>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</si>
  <si>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</si>
  <si>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</si>
  <si>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</si>
  <si>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</si>
  <si>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</si>
  <si>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</si>
  <si>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</si>
  <si>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</si>
  <si>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</si>
  <si>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</si>
  <si>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</si>
  <si>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</si>
  <si>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</si>
  <si>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</si>
  <si>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</si>
  <si>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</si>
  <si>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</si>
  <si>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</si>
  <si>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</si>
  <si>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</si>
  <si>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</si>
  <si>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</si>
  <si>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</si>
  <si>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</si>
  <si>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</si>
  <si>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</si>
  <si>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</si>
  <si>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</si>
  <si>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</si>
  <si>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</si>
  <si>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</si>
  <si>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</si>
  <si>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</si>
  <si>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</si>
  <si>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</si>
  <si>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</si>
  <si>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</si>
  <si>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</si>
  <si>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</si>
  <si>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</si>
  <si>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</si>
  <si>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</si>
  <si>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</si>
  <si>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</si>
  <si>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</si>
  <si>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</si>
  <si>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</si>
  <si>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</si>
  <si>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</si>
  <si>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</si>
  <si>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</si>
  <si>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</si>
  <si>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</si>
  <si>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</si>
  <si>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</si>
  <si>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</si>
  <si>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</si>
  <si>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</si>
  <si>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</si>
  <si>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</si>
  <si>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</si>
  <si>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</si>
  <si>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</si>
  <si>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</si>
  <si>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</si>
  <si>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</si>
  <si>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</si>
  <si>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</si>
  <si>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</si>
  <si>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</si>
  <si>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</si>
  <si>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</si>
  <si>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</si>
  <si>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</si>
  <si>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</si>
  <si>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</si>
  <si>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</si>
  <si>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</si>
  <si>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</si>
  <si>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</si>
  <si>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</si>
  <si>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</si>
  <si>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</si>
  <si>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</si>
  <si>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</si>
  <si>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</si>
  <si>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</si>
  <si>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</si>
  <si>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</si>
  <si>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</si>
  <si>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</si>
  <si>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</si>
  <si>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</si>
  <si>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</si>
  <si>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</si>
  <si>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</si>
  <si>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</si>
  <si>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</si>
  <si>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</si>
  <si>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</si>
  <si>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</si>
  <si>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</si>
  <si>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</si>
  <si>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</si>
  <si>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</si>
  <si>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</si>
  <si>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</si>
  <si>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</si>
  <si>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</si>
  <si>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</si>
  <si>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</si>
  <si>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</si>
  <si>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</si>
  <si>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</si>
  <si>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</si>
  <si>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</si>
  <si>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</si>
  <si>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</si>
  <si>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</si>
  <si>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</si>
  <si>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</si>
  <si>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</si>
  <si>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</si>
  <si>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</si>
  <si>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</si>
  <si>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</si>
  <si>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</si>
  <si>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</si>
  <si>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</si>
  <si>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</si>
  <si>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</si>
  <si>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</si>
  <si>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</si>
  <si>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</si>
  <si>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</si>
  <si>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</si>
  <si>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</si>
  <si>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</si>
  <si>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</si>
  <si>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</si>
  <si>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</si>
  <si>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</si>
  <si>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</si>
  <si>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</si>
  <si>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</si>
  <si>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</si>
  <si>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</si>
  <si>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</si>
  <si>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</si>
  <si>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</si>
  <si>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</si>
  <si>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</si>
  <si>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</si>
  <si>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</si>
  <si>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</si>
  <si>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</si>
  <si>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</si>
  <si>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</si>
  <si>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</si>
  <si>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</si>
  <si>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</si>
  <si>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</si>
  <si>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</si>
  <si>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</si>
  <si>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</si>
  <si>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</si>
  <si>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</si>
  <si>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</si>
  <si>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</si>
  <si>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</si>
  <si>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</si>
  <si>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</si>
  <si>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</si>
  <si>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</si>
  <si>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</si>
  <si>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</si>
  <si>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</si>
  <si>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</si>
  <si>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</si>
  <si>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</si>
  <si>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</si>
  <si>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</si>
  <si>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</si>
  <si>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</si>
  <si>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</si>
  <si>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</si>
  <si>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</si>
  <si>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</si>
  <si>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</si>
  <si>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</si>
  <si>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</si>
  <si>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</si>
  <si>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</si>
  <si>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</si>
  <si>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</si>
  <si>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</si>
  <si>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</si>
  <si>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</si>
  <si>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</si>
  <si>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</si>
  <si>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</si>
  <si>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</si>
  <si>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</si>
  <si>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</si>
  <si>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</si>
  <si>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</si>
  <si>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</si>
  <si>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</si>
  <si>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</si>
  <si>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</si>
  <si>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</si>
  <si>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</si>
  <si>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</si>
  <si>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</si>
  <si>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</si>
  <si>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</si>
  <si>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</si>
  <si>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</si>
  <si>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</si>
  <si>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</si>
  <si>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</si>
  <si>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</si>
  <si>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</si>
  <si>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</si>
  <si>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</si>
  <si>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</si>
  <si>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</si>
  <si>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</si>
  <si>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</si>
  <si>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</si>
  <si>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</si>
  <si>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</si>
  <si>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</si>
  <si>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</si>
  <si>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</si>
  <si>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</si>
  <si>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</si>
  <si>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</si>
  <si>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</si>
  <si>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</si>
  <si>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</si>
  <si>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</si>
  <si>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</si>
  <si>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</si>
  <si>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</si>
  <si>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</si>
  <si>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</si>
  <si>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</si>
  <si>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</si>
  <si>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</si>
  <si>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</si>
  <si>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</si>
  <si>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</si>
  <si>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</si>
  <si>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</si>
  <si>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</si>
  <si>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</si>
  <si>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</si>
  <si>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</si>
  <si>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</si>
  <si>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</si>
  <si>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</si>
  <si>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</si>
  <si>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</si>
  <si>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</si>
  <si>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</si>
  <si>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</si>
  <si>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</si>
  <si>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</si>
  <si>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</si>
  <si>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</si>
  <si>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</si>
  <si>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</si>
  <si>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</si>
  <si>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</si>
  <si>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</si>
  <si>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</si>
  <si>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</si>
  <si>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</si>
  <si>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</si>
  <si>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</si>
  <si>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</si>
  <si>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</si>
  <si>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</si>
  <si>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</si>
  <si>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</si>
  <si>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</si>
  <si>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</si>
  <si>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</si>
  <si>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</si>
  <si>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</si>
  <si>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</si>
  <si>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</si>
  <si>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</si>
  <si>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</si>
  <si>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</si>
  <si>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</si>
  <si>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</si>
  <si>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</si>
  <si>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</si>
  <si>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</si>
  <si>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</si>
  <si>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</si>
  <si>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</si>
  <si>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</si>
  <si>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</si>
  <si>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</si>
  <si>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</si>
  <si>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</si>
  <si>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</si>
  <si>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</si>
  <si>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</si>
  <si>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</si>
  <si>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</si>
  <si>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</si>
  <si>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</si>
  <si>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</si>
  <si>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</si>
  <si>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</si>
  <si>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</si>
  <si>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</si>
  <si>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</si>
  <si>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</si>
  <si>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</si>
  <si>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</si>
  <si>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</si>
  <si>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</si>
  <si>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</si>
  <si>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</si>
  <si>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</si>
  <si>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</si>
  <si>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</si>
  <si>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</si>
  <si>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</si>
  <si>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</si>
  <si>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</si>
  <si>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</si>
  <si>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</si>
  <si>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</si>
  <si>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</si>
  <si>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</si>
  <si>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</si>
  <si>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</si>
  <si>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</si>
  <si>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</si>
  <si>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</si>
  <si>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</si>
  <si>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</si>
  <si>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</si>
  <si>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</si>
  <si>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</si>
  <si>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</si>
  <si>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</si>
  <si>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</si>
  <si>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</si>
  <si>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</si>
  <si>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</si>
  <si>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</si>
  <si>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</si>
  <si>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</si>
  <si>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</si>
  <si>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</si>
  <si>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</si>
  <si>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</si>
  <si>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</si>
  <si>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</si>
  <si>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</si>
  <si>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</si>
  <si>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</si>
  <si>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</si>
  <si>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</si>
  <si>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</si>
  <si>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</si>
  <si>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</si>
  <si>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</si>
  <si>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</si>
  <si>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</si>
  <si>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</si>
  <si>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</si>
  <si>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</si>
  <si>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</si>
  <si>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</si>
  <si>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</si>
  <si>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</si>
  <si>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</si>
  <si>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</si>
  <si>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</si>
  <si>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</si>
  <si>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</si>
  <si>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</si>
  <si>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</si>
  <si>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</si>
  <si>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</si>
  <si>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</si>
  <si>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</si>
  <si>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</si>
  <si>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</si>
  <si>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</si>
  <si>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</si>
  <si>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</si>
  <si>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</si>
  <si>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</si>
  <si>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</si>
  <si>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</si>
  <si>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</si>
  <si>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</si>
  <si>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</si>
  <si>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</si>
  <si>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</si>
  <si>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</si>
  <si>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</si>
  <si>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</si>
  <si>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</si>
  <si>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</si>
  <si>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</si>
  <si>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</si>
  <si>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</si>
  <si>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</si>
  <si>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</si>
  <si>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</si>
  <si>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</si>
  <si>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</si>
  <si>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</si>
  <si>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</si>
  <si>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</si>
  <si>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</si>
  <si>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</si>
  <si>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</si>
  <si>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</si>
  <si>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</si>
  <si>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</si>
  <si>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</si>
  <si>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</si>
  <si>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</si>
  <si>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</si>
  <si>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</si>
  <si>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</si>
  <si>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</si>
  <si>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</si>
  <si>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</si>
  <si>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</si>
  <si>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</si>
  <si>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</si>
  <si>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</si>
  <si>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</si>
  <si>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</si>
  <si>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</si>
  <si>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</si>
  <si>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</si>
  <si>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</si>
  <si>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</si>
  <si>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</si>
  <si>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</si>
  <si>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</si>
  <si>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</si>
  <si>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</si>
  <si>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</si>
  <si>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</si>
  <si>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</si>
  <si>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</si>
  <si>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</si>
  <si>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</si>
  <si>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</si>
  <si>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</si>
  <si>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</si>
  <si>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</si>
  <si>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</si>
  <si>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</si>
  <si>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</si>
  <si>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</si>
  <si>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</si>
  <si>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</si>
  <si>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</si>
  <si>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</si>
  <si>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</si>
  <si>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</si>
  <si>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</si>
  <si>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</si>
  <si>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</si>
  <si>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</si>
  <si>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</si>
  <si>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</si>
  <si>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</si>
  <si>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</si>
  <si>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</si>
  <si>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</si>
  <si>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</si>
  <si>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</si>
  <si>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</si>
  <si>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</si>
  <si>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</si>
  <si>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</si>
  <si>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</si>
  <si>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</si>
  <si>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</si>
  <si>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</si>
  <si>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</si>
  <si>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</si>
  <si>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</si>
  <si>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</si>
  <si>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</si>
  <si>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</si>
  <si>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</si>
  <si>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</si>
  <si>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</si>
  <si>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</si>
  <si>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</si>
  <si>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</si>
  <si>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</si>
  <si>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</si>
  <si>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</si>
  <si>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</si>
  <si>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</si>
  <si>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</si>
  <si>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</si>
  <si>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</si>
  <si>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</si>
  <si>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</si>
  <si>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</si>
  <si>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</si>
  <si>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</si>
  <si>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</si>
  <si>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</si>
  <si>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</si>
  <si>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</si>
  <si>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</si>
  <si>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</si>
  <si>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</si>
  <si>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</si>
  <si>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</si>
  <si>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</si>
  <si>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</si>
  <si>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</si>
  <si>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</si>
  <si>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</si>
  <si>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</si>
  <si>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</si>
  <si>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</si>
  <si>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</si>
  <si>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</si>
  <si>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</si>
  <si>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</si>
  <si>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</si>
  <si>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</si>
  <si>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</si>
  <si>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</si>
  <si>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</si>
  <si>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</si>
  <si>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</si>
  <si>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</si>
  <si>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</si>
  <si>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</si>
  <si>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</si>
  <si>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</si>
  <si>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</si>
  <si>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</si>
  <si>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</si>
  <si>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</si>
  <si>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</si>
  <si>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</si>
  <si>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</si>
  <si>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</si>
  <si>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</si>
  <si>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</si>
  <si>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</si>
  <si>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</si>
  <si>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</si>
  <si>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</si>
  <si>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</si>
  <si>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</si>
  <si>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</si>
  <si>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</si>
  <si>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</si>
  <si>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</si>
  <si>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</si>
  <si>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</si>
  <si>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</si>
  <si>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</si>
  <si>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</si>
  <si>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</si>
  <si>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</si>
  <si>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</si>
  <si>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</si>
  <si>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</si>
  <si>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</si>
  <si>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</si>
  <si>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</si>
  <si>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</si>
  <si>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</si>
  <si>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</si>
  <si>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</si>
  <si>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</si>
  <si>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</si>
  <si>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</si>
  <si>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</si>
  <si>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</si>
  <si>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</si>
  <si>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</si>
  <si>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</si>
  <si>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</si>
  <si>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</si>
  <si>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</si>
  <si>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</si>
  <si>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</si>
  <si>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</si>
  <si>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</si>
  <si>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</si>
  <si>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</si>
  <si>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</si>
  <si>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</si>
  <si>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</si>
  <si>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</si>
  <si>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</si>
  <si>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</si>
  <si>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</si>
  <si>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</si>
  <si>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</si>
  <si>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</si>
  <si>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</si>
  <si>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</si>
  <si>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</si>
  <si>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</si>
  <si>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</si>
  <si>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</si>
  <si>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</si>
  <si>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</si>
  <si>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</si>
  <si>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</si>
  <si>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</si>
  <si>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</si>
  <si>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</si>
  <si>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</si>
  <si>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</si>
  <si>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</si>
  <si>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</si>
  <si>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</si>
  <si>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</si>
  <si>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</si>
  <si>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</si>
  <si>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</si>
  <si>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</si>
  <si>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</si>
  <si>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</si>
  <si>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</si>
  <si>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</si>
  <si>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</si>
  <si>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</si>
  <si>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</si>
  <si>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</si>
  <si>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</si>
  <si>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</si>
  <si>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</si>
  <si>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</si>
  <si>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</si>
  <si>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</si>
  <si>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</si>
  <si>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</si>
  <si>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</si>
  <si>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</si>
  <si>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</si>
  <si>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</si>
  <si>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</si>
  <si>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</si>
  <si>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</si>
  <si>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</si>
  <si>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</si>
  <si>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</si>
  <si>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</si>
  <si>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</si>
  <si>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</si>
  <si>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</si>
  <si>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</si>
  <si>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</si>
  <si>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</si>
  <si>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</si>
  <si>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</si>
  <si>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</si>
  <si>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</si>
  <si>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</si>
  <si>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</si>
  <si>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</si>
  <si>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</si>
  <si>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</si>
  <si>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</si>
  <si>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</si>
  <si>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</si>
  <si>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</si>
  <si>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</si>
  <si>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</si>
  <si>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</si>
  <si>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</si>
  <si>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</si>
  <si>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</si>
  <si>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</si>
  <si>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</si>
  <si>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</si>
  <si>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</si>
  <si>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</si>
  <si>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</si>
  <si>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</si>
  <si>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</si>
  <si>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</si>
  <si>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</si>
  <si>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</si>
  <si>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</si>
  <si>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</si>
  <si>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</si>
  <si>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</si>
  <si>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</si>
  <si>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</si>
  <si>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</si>
  <si>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</si>
  <si>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</si>
  <si>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</si>
  <si>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</si>
  <si>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</si>
  <si>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</si>
  <si>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</si>
  <si>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</si>
  <si>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</si>
  <si>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</si>
  <si>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</si>
  <si>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</si>
  <si>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</si>
  <si>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</si>
  <si>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</si>
  <si>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</si>
  <si>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</si>
  <si>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</si>
  <si>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</si>
  <si>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</si>
  <si>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</si>
  <si>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</si>
  <si>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</si>
  <si>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</si>
  <si>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</si>
  <si>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</si>
  <si>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</si>
  <si>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</si>
  <si>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</si>
  <si>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</si>
  <si>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</si>
  <si>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</si>
  <si>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</si>
  <si>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</si>
  <si>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</si>
  <si>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</si>
  <si>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</si>
  <si>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</si>
  <si>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</si>
  <si>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</si>
  <si>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</si>
  <si>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</si>
  <si>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</si>
  <si>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</si>
  <si>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</si>
  <si>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</si>
  <si>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</si>
  <si>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</si>
  <si>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</si>
  <si>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</si>
  <si>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</si>
  <si>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</si>
  <si>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</si>
  <si>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</si>
  <si>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</si>
  <si>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</si>
  <si>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</si>
  <si>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</si>
  <si>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</si>
  <si>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</si>
  <si>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</si>
  <si>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</si>
  <si>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</si>
  <si>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</si>
  <si>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</si>
  <si>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</si>
  <si>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</si>
  <si>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</si>
  <si>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</si>
  <si>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</si>
  <si>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</si>
  <si>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</si>
  <si>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</si>
  <si>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</si>
  <si>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</si>
  <si>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</si>
  <si>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</si>
  <si>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</si>
  <si>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</si>
  <si>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</si>
  <si>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</si>
  <si>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</si>
  <si>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</si>
  <si>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</si>
  <si>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</si>
  <si>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</si>
  <si>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</si>
  <si>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</si>
  <si>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</si>
  <si>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</si>
  <si>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</si>
  <si>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</si>
  <si>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</si>
  <si>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</si>
  <si>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</si>
  <si>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</si>
  <si>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</si>
  <si>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</si>
  <si>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</si>
  <si>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</si>
  <si>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</si>
  <si>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</si>
  <si>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</si>
  <si>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</si>
  <si>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</si>
  <si>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</si>
  <si>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</si>
  <si>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</si>
  <si>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</si>
  <si>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</si>
  <si>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</si>
  <si>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</si>
  <si>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</si>
  <si>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</si>
  <si>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</si>
  <si>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</si>
  <si>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</si>
  <si>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</si>
  <si>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</si>
  <si>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</si>
  <si>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</si>
  <si>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</si>
  <si>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</si>
  <si>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</si>
  <si>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</si>
  <si>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</si>
  <si>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</si>
  <si>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</si>
  <si>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</si>
  <si>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</si>
  <si>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</si>
  <si>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</si>
  <si>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</si>
  <si>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</si>
  <si>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</si>
  <si>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</si>
  <si>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</si>
  <si>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</si>
  <si>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</si>
  <si>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</si>
  <si>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</si>
  <si>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</si>
  <si>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</si>
  <si>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</si>
  <si>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</si>
  <si>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</si>
  <si>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</si>
  <si>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</si>
  <si>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</si>
  <si>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</si>
  <si>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</si>
  <si>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</si>
  <si>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</si>
  <si>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</si>
  <si>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</si>
  <si>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</si>
  <si>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</si>
  <si>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</si>
  <si>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</si>
  <si>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</si>
  <si>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</si>
  <si>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</si>
  <si>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</si>
  <si>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</si>
  <si>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</si>
  <si>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</si>
  <si>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</si>
  <si>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</si>
  <si>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</si>
  <si>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</si>
  <si>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</si>
  <si>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</si>
  <si>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</si>
  <si>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</si>
  <si>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</si>
  <si>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</si>
  <si>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</si>
  <si>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</si>
  <si>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</si>
  <si>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</si>
  <si>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</si>
  <si>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</si>
  <si>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</si>
  <si>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</si>
  <si>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</si>
  <si>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</si>
  <si>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</si>
  <si>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</si>
  <si>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</si>
  <si>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</si>
  <si>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</si>
  <si>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</si>
  <si>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</si>
  <si>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</si>
  <si>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</si>
  <si>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</si>
  <si>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</si>
  <si>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</si>
  <si>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</si>
  <si>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</si>
  <si>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</si>
  <si>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</si>
  <si>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</si>
  <si>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</si>
  <si>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</si>
  <si>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</si>
  <si>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</si>
  <si>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</si>
  <si>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</si>
  <si>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</si>
  <si>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</si>
  <si>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</si>
  <si>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</si>
  <si>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</si>
  <si>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</si>
  <si>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</si>
  <si>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</si>
  <si>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</si>
  <si>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</si>
  <si>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</si>
  <si>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</si>
  <si>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</si>
  <si>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</si>
  <si>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</si>
  <si>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</si>
  <si>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</si>
  <si>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</si>
  <si>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</si>
  <si>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</si>
  <si>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</si>
  <si>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</si>
  <si>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</si>
  <si>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</si>
  <si>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</si>
  <si>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</si>
  <si>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</si>
  <si>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</si>
  <si>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</si>
  <si>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</si>
  <si>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</si>
  <si>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</si>
  <si>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</si>
  <si>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</si>
  <si>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</si>
  <si>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</si>
  <si>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</si>
  <si>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</si>
  <si>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</si>
  <si>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</si>
  <si>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</si>
  <si>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</si>
  <si>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</si>
  <si>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</si>
  <si>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</si>
  <si>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</si>
  <si>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</si>
  <si>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</si>
  <si>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</si>
  <si>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</si>
  <si>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</si>
  <si>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</si>
  <si>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</si>
  <si>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</si>
  <si>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</si>
  <si>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</si>
  <si>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</si>
  <si>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</si>
  <si>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</si>
  <si>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</si>
  <si>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</si>
  <si>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</si>
  <si>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</si>
  <si>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</si>
  <si>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</si>
  <si>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</si>
  <si>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</si>
  <si>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</si>
  <si>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</si>
  <si>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</si>
  <si>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</si>
  <si>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</si>
  <si>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</si>
  <si>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</si>
  <si>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</si>
  <si>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</si>
  <si>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</si>
  <si>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</si>
  <si>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</si>
  <si>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</si>
  <si>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</si>
  <si>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</si>
  <si>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</si>
  <si>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</si>
  <si>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</si>
  <si>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</si>
  <si>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</si>
  <si>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</si>
  <si>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</si>
  <si>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</si>
  <si>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</si>
  <si>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</si>
  <si>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</si>
  <si>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</si>
  <si>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</si>
  <si>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</si>
  <si>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</si>
  <si>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</si>
  <si>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</si>
  <si>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</si>
  <si>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</si>
  <si>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</si>
  <si>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</si>
  <si>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</si>
  <si>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</si>
  <si>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</si>
  <si>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</si>
  <si>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</si>
  <si>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</si>
  <si>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</si>
  <si>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</si>
  <si>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</si>
  <si>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</si>
  <si>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</si>
  <si>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</si>
  <si>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</si>
  <si>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</si>
  <si>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</si>
  <si>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</si>
  <si>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</si>
  <si>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</si>
  <si>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</si>
  <si>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</si>
  <si>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</si>
  <si>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</si>
  <si>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</si>
  <si>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</si>
  <si>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</si>
  <si>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</si>
  <si>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</si>
  <si>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</si>
  <si>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</si>
  <si>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</si>
  <si>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</si>
  <si>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</si>
  <si>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</si>
  <si>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</si>
  <si>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</si>
  <si>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</si>
  <si>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</si>
  <si>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</si>
  <si>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</si>
  <si>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</si>
  <si>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</si>
  <si>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</si>
  <si>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</si>
  <si>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</si>
  <si>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</si>
  <si>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</si>
  <si>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</si>
  <si>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</si>
  <si>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</si>
  <si>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</si>
  <si>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</si>
  <si>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</si>
  <si>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</si>
  <si>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</si>
  <si>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</si>
  <si>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</si>
  <si>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</si>
  <si>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</si>
  <si>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</si>
  <si>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</si>
  <si>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</si>
  <si>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</si>
  <si>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</si>
  <si>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</si>
  <si>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</si>
  <si>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</si>
  <si>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</si>
  <si>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</si>
  <si>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</si>
  <si>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</si>
  <si>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</si>
  <si>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</si>
  <si>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</si>
  <si>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</si>
  <si>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</si>
  <si>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</si>
  <si>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</si>
  <si>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</si>
  <si>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</si>
  <si>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</si>
  <si>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</si>
  <si>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</si>
  <si>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</si>
  <si>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</si>
  <si>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</si>
  <si>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</si>
  <si>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</si>
  <si>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</si>
  <si>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</si>
  <si>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</si>
  <si>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</si>
  <si>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</si>
  <si>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</si>
  <si>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</si>
  <si>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</si>
  <si>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</si>
  <si>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</si>
  <si>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</si>
  <si>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</si>
  <si>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</si>
  <si>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</si>
  <si>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</si>
  <si>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</si>
  <si>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</si>
  <si>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</si>
  <si>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</si>
  <si>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</si>
  <si>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</si>
  <si>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</si>
  <si>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</si>
  <si>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</si>
  <si>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</si>
  <si>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</si>
  <si>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</si>
  <si>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</si>
  <si>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</si>
  <si>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</si>
  <si>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</si>
  <si>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</si>
  <si>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</si>
  <si>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</si>
  <si>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</si>
  <si>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</si>
  <si>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</si>
  <si>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</si>
  <si>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</si>
  <si>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</si>
  <si>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</si>
  <si>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</si>
  <si>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</si>
  <si>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</si>
  <si>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</si>
  <si>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</si>
  <si>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</si>
  <si>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</si>
  <si>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</si>
  <si>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</si>
  <si>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</si>
  <si>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</si>
  <si>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</si>
  <si>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</si>
  <si>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</si>
  <si>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</si>
  <si>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</si>
  <si>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</si>
  <si>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</si>
  <si>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</si>
  <si>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</si>
  <si>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</si>
  <si>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</si>
  <si>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</si>
  <si>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</si>
  <si>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</si>
  <si>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</si>
  <si>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</si>
  <si>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</si>
  <si>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</si>
  <si>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</si>
  <si>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</si>
  <si>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</si>
  <si>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</si>
  <si>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</si>
  <si>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</si>
  <si>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</si>
  <si>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</si>
  <si>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</si>
  <si>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</si>
  <si>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</si>
  <si>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</si>
  <si>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</si>
  <si>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</si>
  <si>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</si>
  <si>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</si>
  <si>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</si>
  <si>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</si>
  <si>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</si>
  <si>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</si>
  <si>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</si>
  <si>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</si>
  <si>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</si>
  <si>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</si>
  <si>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</si>
  <si>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</si>
  <si>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</si>
  <si>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</si>
  <si>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</si>
  <si>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</si>
  <si>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</si>
  <si>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</si>
  <si>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</si>
  <si>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</si>
  <si>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</si>
  <si>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</si>
  <si>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</si>
  <si>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</si>
  <si>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</si>
  <si>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</si>
  <si>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</si>
  <si>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</si>
  <si>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</si>
  <si>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</si>
  <si>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</si>
  <si>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</si>
  <si>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</si>
  <si>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</si>
  <si>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</si>
  <si>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</si>
  <si>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</si>
  <si>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</si>
  <si>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</si>
  <si>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</si>
  <si>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</si>
  <si>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</si>
  <si>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</si>
  <si>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</si>
  <si>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</si>
  <si>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</si>
  <si>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</si>
  <si>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</si>
  <si>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</si>
  <si>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</si>
  <si>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</si>
  <si>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</si>
  <si>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</si>
  <si>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</si>
  <si>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</si>
  <si>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</si>
  <si>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</si>
  <si>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</si>
  <si>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</si>
  <si>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</si>
  <si>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</si>
  <si>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</si>
  <si>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</si>
  <si>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</si>
  <si>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</si>
  <si>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</si>
  <si>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</si>
  <si>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</si>
  <si>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</si>
  <si>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</si>
  <si>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</si>
  <si>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</si>
  <si>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</si>
  <si>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</si>
  <si>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</si>
  <si>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</si>
  <si>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</si>
  <si>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</si>
  <si>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</si>
  <si>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</si>
  <si>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</si>
  <si>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</si>
  <si>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</si>
  <si>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</si>
  <si>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</si>
  <si>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</si>
  <si>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</si>
  <si>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</si>
  <si>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</si>
  <si>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</si>
  <si>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</si>
  <si>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</si>
  <si>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</si>
  <si>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</si>
  <si>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</si>
  <si>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</si>
  <si>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</si>
  <si>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</si>
  <si>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</si>
  <si>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</si>
  <si>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</si>
  <si>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</si>
  <si>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</si>
  <si>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</si>
  <si>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</si>
  <si>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</si>
  <si>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</si>
  <si>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</si>
  <si>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</si>
  <si>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</si>
  <si>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</si>
  <si>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</si>
  <si>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</si>
  <si>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</si>
  <si>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</si>
  <si>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</si>
  <si>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</si>
  <si>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</si>
  <si>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</si>
  <si>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</si>
  <si>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</si>
  <si>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</si>
  <si>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</si>
  <si>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</si>
  <si>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</si>
  <si>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</si>
  <si>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</si>
  <si>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</si>
  <si>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</si>
  <si>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</si>
  <si>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</si>
  <si>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</si>
  <si>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</si>
  <si>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</si>
  <si>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</si>
  <si>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</si>
  <si>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</si>
  <si>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</si>
  <si>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</si>
  <si>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</si>
  <si>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</si>
  <si>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</si>
  <si>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</si>
  <si>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</si>
  <si>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</si>
  <si>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</si>
  <si>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</si>
  <si>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</si>
  <si>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</si>
  <si>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</si>
  <si>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</si>
  <si>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</si>
  <si>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</si>
  <si>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</si>
  <si>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</si>
  <si>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</si>
  <si>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</si>
  <si>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</si>
  <si>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</si>
  <si>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</si>
  <si>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</si>
  <si>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</si>
  <si>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</si>
  <si>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</si>
  <si>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</si>
  <si>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</si>
  <si>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</si>
  <si>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</si>
  <si>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</si>
  <si>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</si>
  <si>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</si>
  <si>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</si>
  <si>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</si>
  <si>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</si>
  <si>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</si>
  <si>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</si>
  <si>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</si>
  <si>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</si>
  <si>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</si>
  <si>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</si>
  <si>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</si>
  <si>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</si>
  <si>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</si>
  <si>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</si>
  <si>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</si>
  <si>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</si>
  <si>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</si>
  <si>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</si>
  <si>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</si>
  <si>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</si>
  <si>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</si>
  <si>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</si>
  <si>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</si>
  <si>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</si>
  <si>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</si>
  <si>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</si>
  <si>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</si>
  <si>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</si>
  <si>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</si>
  <si>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</si>
  <si>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</si>
  <si>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</si>
  <si>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</si>
  <si>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</si>
  <si>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</si>
  <si>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</si>
  <si>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</si>
  <si>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</si>
  <si>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</si>
  <si>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</si>
  <si>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</si>
  <si>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</si>
  <si>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</si>
  <si>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</si>
  <si>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</si>
  <si>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</si>
  <si>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</si>
  <si>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</si>
  <si>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</si>
  <si>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</si>
  <si>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</si>
  <si>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</si>
  <si>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</si>
  <si>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</si>
  <si>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</si>
  <si>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</si>
  <si>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</si>
  <si>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</si>
  <si>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</si>
  <si>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</si>
  <si>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</si>
  <si>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</si>
  <si>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</si>
  <si>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</si>
  <si>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</si>
  <si>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</si>
  <si>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</si>
  <si>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</si>
  <si>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</si>
  <si>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</si>
  <si>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</si>
  <si>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</si>
  <si>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</si>
  <si>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</si>
  <si>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</si>
  <si>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</si>
  <si>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</si>
  <si>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</si>
  <si>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</si>
  <si>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</si>
  <si>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</si>
  <si>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</si>
  <si>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</si>
  <si>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</si>
  <si>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</si>
  <si>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</si>
  <si>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</si>
  <si>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</si>
  <si>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</si>
  <si>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</si>
  <si>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</si>
  <si>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</si>
  <si>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</si>
  <si>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</si>
  <si>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</si>
  <si>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</si>
  <si>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</si>
  <si>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</si>
  <si>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</si>
  <si>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</si>
  <si>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</si>
  <si>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</si>
  <si>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</si>
  <si>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</si>
  <si>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</si>
  <si>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</si>
  <si>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</si>
  <si>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</si>
  <si>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</si>
  <si>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</si>
  <si>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</si>
  <si>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</si>
  <si>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</si>
  <si>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</si>
  <si>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</si>
  <si>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</si>
  <si>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</si>
  <si>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</si>
  <si>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</si>
  <si>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</si>
  <si>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</si>
  <si>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</si>
  <si>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</si>
  <si>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</si>
  <si>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</si>
  <si>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</si>
  <si>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</si>
  <si>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</si>
  <si>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</si>
  <si>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</si>
  <si>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</si>
  <si>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</si>
  <si>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</si>
  <si>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</si>
  <si>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</si>
  <si>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</si>
  <si>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</si>
  <si>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</si>
  <si>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</si>
  <si>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</si>
  <si>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</si>
  <si>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</si>
  <si>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</si>
  <si>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</si>
  <si>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</si>
  <si>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</si>
  <si>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</si>
  <si>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</si>
  <si>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</si>
  <si>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</si>
  <si>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</si>
  <si>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</si>
  <si>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</si>
  <si>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</si>
  <si>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</si>
  <si>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</si>
  <si>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</si>
  <si>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</si>
  <si>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</si>
  <si>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</si>
  <si>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</si>
  <si>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</si>
  <si>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</si>
  <si>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</si>
  <si>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</si>
  <si>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</si>
  <si>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</si>
  <si>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</si>
  <si>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</si>
  <si>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</si>
  <si>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</si>
  <si>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</si>
  <si>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</si>
  <si>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</si>
  <si>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</si>
  <si>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</si>
  <si>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</si>
  <si>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</si>
  <si>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</si>
  <si>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</si>
  <si>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</si>
  <si>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</si>
  <si>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</si>
  <si>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</si>
  <si>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</si>
  <si>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</si>
  <si>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</si>
  <si>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</si>
  <si>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</si>
  <si>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</si>
  <si>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</si>
  <si>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</si>
  <si>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</si>
  <si>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</si>
  <si>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</si>
  <si>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</si>
  <si>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</si>
  <si>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</si>
  <si>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</si>
  <si>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</si>
  <si>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</si>
  <si>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</si>
  <si>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</si>
  <si>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</si>
  <si>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</si>
  <si>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</si>
  <si>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</si>
  <si>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</si>
  <si>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</si>
  <si>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</si>
  <si>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</si>
  <si>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</si>
  <si>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</si>
  <si>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</si>
  <si>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</si>
  <si>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</si>
  <si>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</si>
  <si>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</si>
  <si>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</si>
  <si>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</si>
  <si>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</si>
  <si>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</si>
  <si>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</si>
  <si>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</si>
  <si>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</si>
  <si>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</si>
  <si>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</si>
  <si>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</si>
  <si>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</si>
  <si>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</si>
  <si>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</si>
  <si>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</si>
  <si>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</si>
  <si>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</si>
  <si>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</si>
  <si>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</si>
  <si>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</si>
  <si>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</si>
  <si>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</si>
  <si>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</si>
  <si>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</si>
  <si>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</si>
  <si>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</si>
  <si>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</si>
  <si>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</si>
  <si>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</si>
  <si>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</si>
  <si>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</si>
  <si>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</si>
  <si>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</si>
  <si>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</si>
  <si>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</si>
  <si>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</si>
  <si>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</si>
  <si>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</si>
  <si>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</si>
  <si>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</si>
  <si>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</si>
  <si>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</si>
  <si>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</si>
  <si>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</si>
  <si>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</si>
  <si>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</si>
  <si>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</si>
  <si>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</si>
  <si>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</si>
  <si>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</si>
  <si>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</si>
  <si>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</si>
  <si>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</si>
  <si>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</si>
  <si>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</si>
  <si>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</si>
  <si>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</si>
  <si>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</si>
  <si>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</si>
  <si>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</si>
  <si>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</si>
  <si>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</si>
  <si>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</si>
  <si>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</si>
  <si>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</si>
  <si>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</si>
  <si>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</si>
  <si>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</si>
  <si>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</si>
  <si>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</si>
  <si>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</si>
  <si>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</si>
  <si>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</si>
  <si>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</si>
  <si>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</si>
  <si>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</si>
  <si>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</si>
  <si>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</si>
  <si>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</si>
  <si>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</si>
  <si>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</si>
  <si>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</si>
  <si>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</si>
  <si>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</si>
  <si>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</si>
  <si>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</si>
  <si>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</si>
  <si>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</si>
  <si>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</si>
  <si>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</si>
  <si>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</si>
  <si>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</si>
  <si>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</si>
  <si>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</si>
  <si>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</si>
  <si>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</si>
  <si>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</si>
  <si>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</si>
  <si>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</si>
  <si>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</si>
  <si>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</si>
  <si>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</si>
  <si>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</si>
  <si>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</si>
  <si>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</si>
  <si>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</si>
  <si>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</si>
  <si>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</si>
  <si>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</si>
  <si>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</si>
  <si>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</si>
  <si>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</si>
  <si>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</si>
  <si>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</si>
  <si>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</si>
  <si>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</si>
  <si>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</si>
  <si>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</si>
  <si>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</si>
  <si>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</si>
  <si>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</si>
  <si>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</si>
  <si>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</si>
  <si>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</si>
  <si>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</si>
  <si>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</si>
  <si>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</si>
  <si>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</si>
  <si>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</si>
  <si>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</si>
  <si>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</si>
  <si>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</si>
  <si>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</si>
  <si>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</si>
  <si>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</si>
  <si>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</si>
  <si>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</si>
  <si>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</si>
  <si>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</si>
  <si>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</si>
  <si>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</si>
  <si>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</si>
  <si>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</si>
  <si>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</si>
  <si>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</si>
  <si>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</si>
  <si>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</si>
  <si>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</si>
  <si>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</si>
  <si>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</si>
  <si>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</si>
  <si>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</si>
  <si>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</si>
  <si>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</si>
  <si>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</si>
  <si>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</si>
  <si>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</si>
  <si>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</si>
  <si>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</si>
  <si>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</si>
  <si>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</si>
  <si>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</si>
  <si>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</si>
  <si>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</si>
  <si>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</si>
  <si>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</si>
  <si>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</si>
  <si>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</si>
  <si>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</si>
  <si>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</si>
  <si>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</si>
  <si>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</si>
  <si>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</si>
  <si>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</si>
  <si>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</si>
  <si>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</si>
  <si>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</si>
  <si>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</si>
  <si>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</si>
  <si>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</si>
  <si>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</si>
  <si>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</si>
  <si>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</si>
  <si>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</si>
  <si>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</si>
  <si>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</si>
  <si>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</si>
  <si>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</si>
  <si>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</si>
  <si>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</si>
  <si>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</si>
  <si>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</si>
  <si>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</si>
  <si>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</si>
  <si>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</si>
  <si>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</si>
  <si>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</si>
  <si>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</si>
  <si>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</si>
  <si>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</si>
  <si>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</si>
  <si>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</si>
  <si>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</si>
  <si>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</si>
  <si>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</si>
  <si>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</si>
  <si>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</si>
  <si>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</si>
  <si>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</si>
  <si>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</si>
  <si>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</si>
  <si>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</si>
  <si>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</si>
  <si>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</si>
  <si>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</si>
  <si>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</si>
  <si>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</si>
  <si>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</si>
  <si>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</si>
  <si>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</si>
  <si>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</si>
  <si>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</si>
  <si>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</si>
  <si>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</si>
  <si>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</si>
  <si>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</si>
  <si>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</si>
  <si>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</si>
  <si>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</si>
  <si>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</si>
  <si>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</si>
  <si>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</si>
  <si>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</si>
  <si>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</si>
  <si>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</si>
  <si>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</si>
  <si>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</si>
  <si>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</si>
  <si>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</si>
  <si>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</si>
  <si>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</si>
  <si>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</si>
  <si>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</si>
  <si>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</si>
  <si>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</si>
  <si>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</si>
  <si>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</si>
  <si>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</si>
  <si>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</si>
  <si>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</si>
  <si>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</si>
  <si>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</si>
  <si>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</si>
  <si>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</si>
  <si>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</si>
  <si>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</si>
  <si>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</si>
  <si>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</si>
  <si>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</si>
  <si>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</si>
  <si>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</si>
  <si>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</si>
  <si>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</si>
  <si>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</si>
  <si>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</si>
  <si>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</si>
  <si>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</si>
  <si>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</si>
  <si>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</si>
  <si>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</si>
  <si>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</si>
  <si>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</si>
  <si>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</si>
  <si>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</si>
  <si>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</si>
  <si>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</si>
  <si>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</si>
  <si>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</si>
  <si>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</si>
  <si>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</si>
  <si>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</si>
  <si>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</si>
  <si>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</si>
  <si>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</si>
  <si>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</si>
  <si>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</si>
  <si>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</si>
  <si>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</si>
  <si>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</si>
  <si>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</si>
  <si>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</si>
  <si>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</si>
  <si>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</si>
  <si>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</si>
  <si>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</si>
  <si>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</si>
  <si>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</si>
  <si>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</si>
  <si>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</si>
  <si>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</si>
  <si>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</si>
  <si>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</si>
  <si>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</si>
  <si>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</si>
  <si>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</si>
  <si>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</si>
  <si>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</si>
  <si>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</si>
  <si>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</si>
  <si>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</si>
  <si>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</si>
  <si>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</si>
  <si>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</si>
  <si>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</si>
  <si>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</si>
  <si>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</si>
  <si>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</si>
  <si>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</si>
  <si>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</si>
  <si>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</si>
  <si>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</si>
  <si>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</si>
  <si>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</si>
  <si>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</si>
  <si>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</si>
  <si>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</si>
  <si>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</si>
  <si>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</si>
  <si>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</si>
  <si>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</si>
  <si>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</si>
  <si>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</si>
  <si>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</si>
  <si>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</si>
  <si>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</si>
  <si>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</si>
  <si>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</si>
  <si>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</si>
  <si>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</si>
  <si>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</si>
  <si>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</si>
  <si>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</si>
  <si>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</si>
  <si>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</si>
  <si>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</si>
  <si>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</si>
  <si>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</si>
  <si>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</si>
  <si>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</si>
  <si>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</si>
  <si>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</si>
  <si>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</si>
  <si>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</si>
  <si>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</si>
  <si>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</si>
  <si>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</si>
  <si>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</si>
  <si>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</si>
  <si>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</si>
  <si>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</si>
  <si>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</si>
  <si>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</si>
  <si>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</si>
  <si>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</si>
  <si>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</si>
  <si>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</si>
  <si>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</si>
  <si>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</si>
  <si>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</si>
  <si>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</si>
  <si>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</si>
  <si>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</si>
  <si>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</si>
  <si>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</si>
  <si>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</si>
  <si>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</si>
  <si>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</si>
  <si>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</si>
  <si>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</si>
  <si>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</si>
  <si>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</si>
  <si>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</si>
  <si>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</si>
  <si>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</si>
  <si>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</si>
  <si>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</si>
  <si>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</si>
  <si>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</si>
  <si>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</si>
  <si>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</si>
  <si>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</si>
  <si>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</si>
  <si>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</si>
  <si>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</si>
  <si>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</si>
  <si>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</si>
  <si>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</si>
  <si>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</si>
  <si>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</si>
  <si>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</si>
  <si>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</si>
  <si>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</si>
  <si>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</si>
  <si>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</si>
  <si>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</si>
  <si>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</si>
  <si>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</si>
  <si>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</si>
  <si>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</si>
  <si>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</si>
  <si>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</si>
  <si>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</si>
  <si>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</si>
  <si>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</si>
  <si>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</si>
  <si>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</si>
  <si>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</si>
  <si>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</si>
  <si>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</si>
  <si>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</si>
  <si>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</si>
  <si>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</si>
  <si>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</si>
  <si>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</si>
  <si>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</si>
  <si>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</si>
  <si>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</si>
  <si>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</si>
  <si>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</si>
  <si>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</si>
  <si>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</si>
  <si>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</si>
  <si>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</si>
  <si>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</si>
  <si>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</si>
  <si>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</si>
  <si>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</si>
  <si>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</si>
  <si>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</si>
  <si>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</si>
  <si>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</si>
  <si>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</si>
  <si>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</si>
  <si>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</si>
  <si>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</si>
  <si>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</si>
  <si>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</si>
  <si>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</si>
  <si>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</si>
  <si>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</si>
  <si>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</si>
  <si>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</si>
  <si>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</si>
  <si>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</si>
  <si>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</si>
  <si>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</si>
  <si>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</si>
  <si>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</si>
  <si>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</si>
  <si>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</si>
  <si>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</si>
  <si>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</si>
  <si>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</si>
  <si>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</si>
  <si>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</si>
  <si>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</si>
  <si>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</si>
  <si>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</si>
  <si>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</si>
  <si>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</si>
  <si>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</si>
  <si>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</si>
  <si>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</si>
  <si>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</si>
  <si>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</si>
  <si>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</si>
  <si>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</si>
  <si>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</si>
  <si>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</si>
  <si>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</si>
  <si>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</si>
  <si>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</si>
  <si>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</si>
  <si>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</si>
  <si>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</si>
  <si>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</si>
  <si>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</si>
  <si>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</si>
  <si>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</si>
  <si>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</si>
  <si>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</si>
  <si>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</si>
  <si>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</si>
  <si>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</si>
  <si>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</si>
  <si>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</si>
  <si>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</si>
  <si>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</si>
  <si>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</si>
  <si>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</si>
  <si>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</si>
  <si>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</si>
  <si>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</si>
  <si>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</si>
  <si>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</si>
  <si>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</si>
  <si>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</si>
  <si>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</si>
  <si>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</si>
  <si>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</si>
  <si>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</si>
  <si>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</si>
  <si>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</si>
  <si>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</si>
  <si>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</si>
  <si>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</si>
  <si>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</si>
  <si>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</si>
  <si>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</si>
  <si>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</si>
  <si>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</si>
  <si>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</si>
  <si>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</si>
  <si>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</si>
  <si>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</si>
  <si>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</si>
  <si>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</si>
  <si>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</si>
  <si>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</si>
  <si>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</si>
  <si>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</si>
  <si>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</si>
  <si>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</si>
  <si>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</si>
  <si>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</si>
  <si>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</si>
  <si>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</si>
  <si>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</si>
  <si>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</si>
  <si>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</si>
  <si>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</si>
  <si>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</si>
  <si>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</si>
  <si>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</si>
  <si>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</si>
  <si>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</si>
  <si>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</si>
  <si>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</si>
  <si>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</si>
  <si>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</si>
  <si>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</si>
  <si>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</si>
  <si>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</si>
  <si>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</si>
  <si>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</si>
  <si>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</si>
  <si>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</si>
  <si>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</si>
  <si>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</si>
  <si>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</si>
  <si>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</si>
  <si>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</si>
  <si>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</si>
  <si>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</si>
  <si>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</si>
  <si>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</si>
  <si>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</si>
  <si>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</si>
  <si>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</si>
  <si>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</si>
  <si>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</si>
  <si>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</si>
  <si>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</si>
  <si>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</si>
  <si>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</si>
  <si>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</si>
  <si>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</si>
  <si>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</si>
  <si>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</si>
  <si>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</si>
  <si>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</si>
  <si>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</si>
  <si>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</si>
  <si>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</si>
  <si>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</si>
  <si>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</si>
  <si>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</si>
  <si>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</si>
  <si>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</si>
  <si>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</si>
  <si>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</si>
  <si>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</si>
  <si>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</si>
  <si>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</si>
  <si>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</si>
  <si>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</si>
  <si>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</si>
  <si>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</si>
  <si>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</si>
  <si>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</si>
  <si>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</si>
  <si>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</si>
  <si>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</si>
  <si>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</si>
  <si>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</si>
  <si>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</si>
  <si>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</si>
  <si>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</si>
  <si>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</si>
  <si>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</si>
  <si>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</si>
  <si>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</si>
  <si>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</si>
  <si>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</si>
  <si>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</si>
  <si>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</si>
  <si>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</si>
  <si>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</si>
  <si>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</si>
  <si>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</si>
  <si>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</si>
  <si>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</si>
  <si>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</si>
  <si>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</si>
  <si>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</si>
  <si>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</si>
  <si>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</si>
  <si>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</si>
  <si>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</si>
  <si>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</si>
  <si>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</si>
  <si>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</si>
  <si>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</si>
  <si>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</si>
  <si>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</si>
  <si>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</si>
  <si>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</si>
  <si>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</si>
  <si>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</si>
  <si>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</si>
  <si>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</si>
  <si>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</si>
  <si>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</si>
  <si>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</si>
  <si>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</si>
  <si>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</si>
  <si>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</si>
  <si>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</si>
  <si>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</si>
  <si>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</si>
  <si>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</si>
  <si>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</si>
  <si>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</si>
  <si>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</si>
  <si>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</si>
  <si>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</si>
  <si>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</si>
  <si>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</si>
  <si>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</si>
  <si>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</si>
  <si>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</si>
  <si>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</si>
  <si>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</si>
  <si>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</si>
  <si>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</si>
  <si>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</si>
  <si>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</si>
  <si>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</si>
  <si>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</si>
  <si>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</si>
  <si>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</si>
  <si>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</si>
  <si>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</si>
  <si>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</si>
  <si>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</si>
  <si>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</si>
  <si>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</si>
  <si>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</si>
  <si>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</si>
  <si>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</si>
  <si>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</si>
  <si>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</si>
  <si>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</si>
  <si>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</si>
  <si>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</si>
  <si>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</si>
  <si>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</si>
  <si>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</si>
  <si>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</si>
  <si>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</si>
  <si>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</si>
  <si>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</si>
  <si>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</si>
  <si>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</si>
  <si>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</si>
  <si>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</si>
  <si>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</si>
  <si>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</si>
  <si>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</si>
  <si>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</si>
  <si>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</si>
  <si>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</si>
  <si>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</si>
  <si>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</si>
  <si>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</si>
  <si>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</si>
  <si>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</si>
  <si>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</si>
  <si>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</si>
  <si>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</si>
  <si>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</si>
  <si>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</si>
  <si>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</si>
  <si>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</si>
  <si>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</si>
  <si>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</si>
  <si>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</si>
  <si>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</si>
  <si>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</si>
  <si>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</si>
  <si>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</si>
  <si>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</si>
  <si>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</si>
  <si>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</si>
  <si>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</si>
  <si>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</si>
  <si>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</si>
  <si>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</si>
  <si>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</si>
  <si>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</si>
  <si>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</si>
  <si>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</si>
  <si>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</si>
  <si>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</si>
  <si>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</si>
  <si>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</si>
  <si>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</si>
  <si>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</si>
  <si>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</si>
  <si>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</si>
  <si>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</si>
  <si>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</si>
  <si>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</si>
  <si>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</si>
  <si>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</si>
  <si>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</si>
  <si>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</si>
  <si>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</si>
  <si>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</si>
  <si>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</si>
  <si>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</si>
  <si>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</si>
  <si>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</si>
  <si>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</si>
  <si>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</si>
  <si>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</si>
  <si>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</si>
  <si>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</si>
  <si>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</si>
  <si>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</si>
  <si>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</si>
  <si>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</si>
  <si>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</si>
  <si>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</si>
  <si>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</si>
  <si>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</si>
  <si>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</si>
  <si>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</si>
  <si>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</si>
  <si>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</si>
  <si>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</si>
  <si>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</si>
  <si>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</si>
  <si>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</si>
  <si>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</si>
  <si>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</si>
  <si>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</si>
  <si>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</si>
  <si>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</si>
  <si>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</si>
  <si>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</si>
  <si>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</si>
  <si>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</si>
  <si>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</si>
  <si>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</si>
  <si>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</si>
  <si>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</si>
  <si>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</si>
  <si>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</si>
  <si>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</si>
  <si>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</si>
  <si>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</si>
  <si>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</si>
  <si>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</si>
  <si>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</si>
  <si>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</si>
  <si>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</si>
  <si>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</si>
  <si>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</si>
  <si>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</si>
  <si>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</si>
  <si>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</si>
  <si>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</si>
  <si>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</si>
  <si>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</si>
  <si>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</si>
  <si>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</si>
  <si>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</si>
  <si>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</si>
  <si>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</si>
  <si>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</si>
  <si>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</si>
  <si>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</si>
  <si>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</si>
  <si>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</si>
  <si>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</si>
  <si>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</si>
  <si>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</si>
  <si>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</si>
  <si>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</si>
  <si>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</si>
  <si>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</si>
  <si>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</si>
  <si>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</si>
  <si>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</si>
  <si>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</si>
  <si>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</si>
  <si>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</si>
  <si>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</si>
  <si>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</si>
  <si>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</si>
  <si>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</si>
  <si>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</si>
  <si>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</si>
  <si>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</si>
  <si>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</si>
  <si>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</si>
  <si>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</si>
  <si>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</si>
  <si>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</si>
  <si>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</si>
  <si>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</si>
  <si>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</si>
  <si>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</si>
  <si>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</si>
  <si>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</si>
  <si>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</si>
  <si>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</si>
  <si>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</si>
  <si>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</si>
  <si>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</si>
  <si>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</si>
  <si>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</si>
  <si>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</si>
  <si>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</si>
  <si>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</si>
  <si>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</si>
  <si>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</si>
  <si>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</si>
  <si>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</si>
  <si>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</si>
  <si>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</si>
  <si>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</si>
  <si>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</si>
  <si>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</si>
  <si>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</si>
  <si>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</si>
  <si>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</si>
  <si>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</si>
  <si>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</si>
  <si>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</si>
  <si>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</si>
  <si>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</si>
  <si>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</si>
  <si>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</si>
  <si>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</si>
  <si>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</si>
  <si>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</si>
  <si>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</si>
  <si>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</si>
  <si>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</si>
  <si>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</si>
  <si>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</si>
  <si>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</si>
  <si>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</si>
  <si>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</si>
  <si>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</si>
  <si>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</si>
  <si>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</si>
  <si>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</si>
  <si>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</si>
  <si>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</si>
  <si>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</si>
  <si>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</si>
  <si>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</si>
  <si>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</si>
  <si>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</si>
  <si>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</si>
  <si>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</si>
  <si>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</si>
  <si>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</si>
  <si>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</si>
  <si>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</si>
  <si>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</si>
  <si>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</si>
  <si>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</si>
  <si>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</si>
  <si>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</si>
  <si>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</si>
  <si>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</si>
  <si>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</si>
  <si>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</si>
  <si>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</si>
  <si>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</si>
  <si>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</si>
  <si>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</si>
  <si>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</si>
  <si>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</si>
  <si>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</si>
  <si>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</si>
  <si>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</si>
  <si>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</si>
  <si>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</si>
  <si>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</si>
  <si>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</si>
  <si>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</si>
  <si>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</si>
  <si>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</si>
  <si>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</si>
  <si>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</si>
  <si>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</si>
  <si>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</si>
  <si>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</si>
  <si>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</si>
  <si>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</si>
  <si>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</si>
  <si>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</si>
  <si>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</si>
  <si>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</si>
  <si>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</si>
  <si>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</si>
  <si>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</si>
  <si>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</si>
  <si>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</si>
  <si>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</si>
  <si>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</si>
  <si>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</si>
  <si>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</si>
  <si>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</si>
  <si>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</si>
  <si>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</si>
  <si>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</si>
  <si>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</si>
  <si>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</si>
  <si>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</si>
  <si>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</si>
  <si>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</si>
  <si>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</si>
  <si>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</si>
  <si>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</si>
  <si>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</si>
  <si>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</si>
  <si>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</si>
  <si>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</si>
  <si>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</si>
  <si>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</si>
  <si>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</si>
  <si>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</si>
  <si>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</si>
  <si>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</si>
  <si>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</si>
  <si>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</si>
  <si>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</si>
  <si>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</si>
  <si>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</si>
  <si>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</si>
  <si>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</si>
  <si>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</si>
  <si>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</si>
  <si>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</si>
  <si>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</si>
  <si>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</si>
  <si>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</si>
  <si>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</si>
  <si>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</si>
  <si>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</si>
  <si>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</si>
  <si>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</si>
  <si>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</si>
  <si>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</si>
  <si>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</si>
  <si>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</si>
  <si>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</si>
  <si>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</si>
  <si>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</si>
  <si>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</si>
  <si>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</si>
  <si>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</si>
  <si>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</si>
  <si>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</si>
  <si>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</si>
  <si>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</si>
  <si>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</si>
  <si>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</si>
  <si>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</si>
  <si>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</si>
  <si>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</si>
  <si>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</si>
  <si>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</si>
  <si>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</si>
  <si>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</si>
  <si>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</si>
  <si>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</si>
  <si>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</si>
  <si>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</si>
  <si>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</si>
  <si>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</si>
  <si>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</si>
  <si>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</si>
  <si>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</si>
  <si>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</si>
  <si>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</si>
  <si>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</si>
  <si>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</si>
  <si>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</si>
  <si>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</si>
  <si>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</si>
  <si>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</si>
  <si>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</si>
  <si>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</si>
  <si>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</si>
  <si>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</si>
  <si>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</si>
  <si>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</si>
  <si>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</si>
  <si>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</si>
  <si>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</si>
  <si>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</si>
  <si>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</si>
  <si>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</si>
  <si>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</si>
  <si>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</si>
  <si>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</si>
  <si>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</si>
  <si>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</si>
  <si>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</si>
  <si>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</si>
  <si>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</si>
  <si>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</si>
  <si>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</si>
  <si>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</si>
  <si>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</si>
  <si>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</si>
  <si>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</si>
  <si>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</si>
  <si>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</si>
  <si>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</si>
  <si>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</si>
  <si>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</si>
  <si>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</si>
  <si>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</si>
  <si>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</si>
  <si>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</si>
  <si>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</si>
  <si>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</si>
  <si>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</si>
  <si>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</si>
  <si>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</si>
  <si>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</si>
  <si>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</si>
  <si>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</si>
  <si>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</si>
  <si>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</si>
  <si>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</si>
  <si>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</si>
  <si>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</si>
  <si>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</si>
  <si>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</si>
  <si>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</si>
  <si>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</si>
  <si>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</si>
  <si>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</si>
  <si>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</si>
  <si>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</si>
  <si>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</si>
  <si>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</si>
  <si>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</si>
  <si>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</si>
  <si>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</si>
  <si>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</si>
  <si>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</si>
  <si>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</si>
  <si>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</si>
  <si>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</si>
  <si>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</si>
  <si>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</si>
  <si>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</si>
  <si>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</si>
  <si>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</si>
  <si>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</si>
  <si>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</si>
  <si>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</si>
  <si>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</si>
  <si>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</si>
  <si>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</si>
  <si>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</si>
  <si>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</si>
  <si>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</si>
  <si>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</si>
  <si>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</si>
  <si>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</si>
  <si>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</si>
  <si>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</si>
  <si>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</si>
  <si>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</si>
  <si>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</si>
  <si>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</si>
  <si>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</si>
  <si>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</si>
  <si>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</si>
  <si>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</si>
  <si>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</si>
  <si>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</si>
  <si>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</si>
  <si>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</si>
  <si>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</si>
  <si>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</si>
  <si>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</si>
  <si>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</si>
  <si>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</si>
  <si>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</si>
  <si>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</si>
  <si>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</si>
  <si>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</si>
  <si>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</si>
  <si>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</si>
  <si>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</si>
  <si>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</si>
  <si>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</si>
  <si>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</si>
  <si>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</si>
  <si>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</si>
  <si>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</si>
  <si>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</si>
  <si>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</si>
  <si>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</si>
  <si>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</si>
  <si>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</si>
  <si>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</si>
  <si>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</si>
  <si>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</si>
  <si>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</si>
  <si>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</si>
  <si>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</si>
  <si>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</si>
  <si>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</si>
  <si>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</si>
  <si>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</si>
  <si>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</si>
  <si>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</si>
  <si>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</si>
  <si>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</si>
  <si>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</si>
  <si>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</si>
  <si>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</si>
  <si>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</si>
  <si>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</si>
  <si>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</si>
  <si>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</si>
  <si>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</si>
  <si>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</si>
  <si>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</si>
  <si>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</si>
  <si>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</si>
  <si>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</si>
  <si>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</si>
  <si>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</si>
  <si>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</si>
  <si>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</si>
  <si>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</si>
  <si>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</si>
  <si>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</si>
  <si>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</si>
  <si>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</si>
  <si>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</si>
  <si>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</si>
  <si>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</si>
  <si>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</si>
  <si>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</si>
  <si>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</si>
  <si>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</si>
  <si>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</si>
  <si>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</si>
  <si>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</si>
  <si>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</si>
  <si>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</si>
  <si>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</si>
  <si>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</si>
  <si>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</si>
  <si>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</si>
  <si>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</si>
  <si>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</si>
  <si>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</si>
  <si>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</si>
  <si>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</si>
  <si>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</si>
  <si>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</si>
  <si>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</si>
  <si>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</si>
  <si>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</si>
  <si>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</si>
  <si>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</si>
  <si>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</si>
  <si>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</si>
  <si>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</si>
  <si>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</si>
  <si>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</si>
  <si>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</si>
  <si>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</si>
  <si>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</si>
  <si>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</si>
  <si>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</si>
  <si>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</si>
  <si>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</si>
  <si>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</si>
  <si>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</si>
  <si>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</si>
  <si>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</si>
  <si>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</si>
  <si>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</si>
  <si>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</si>
  <si>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</si>
  <si>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</si>
  <si>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</si>
  <si>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</si>
  <si>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</si>
  <si>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</si>
  <si>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</si>
  <si>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</si>
  <si>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</si>
  <si>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</si>
  <si>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</si>
  <si>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</si>
  <si>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</si>
  <si>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</si>
  <si>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</si>
  <si>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</si>
  <si>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</si>
  <si>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</si>
  <si>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</si>
  <si>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</si>
  <si>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</si>
  <si>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</si>
  <si>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</si>
  <si>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</si>
  <si>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</si>
  <si>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</si>
  <si>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</si>
  <si>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</si>
  <si>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</si>
  <si>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</si>
  <si>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</si>
  <si>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</si>
  <si>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</si>
  <si>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</si>
  <si>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</si>
  <si>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</si>
  <si>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</si>
  <si>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</si>
  <si>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</si>
  <si>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</si>
  <si>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</si>
  <si>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</si>
  <si>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</si>
  <si>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</si>
  <si>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</si>
  <si>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</si>
  <si>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</si>
  <si>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</si>
  <si>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</si>
  <si>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</si>
  <si>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</si>
  <si>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</si>
  <si>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</si>
  <si>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</si>
  <si>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</si>
  <si>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</si>
  <si>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</si>
  <si>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</si>
  <si>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</si>
  <si>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</si>
  <si>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</si>
  <si>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</si>
  <si>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</si>
  <si>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</si>
  <si>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</si>
  <si>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</si>
  <si>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</si>
  <si>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</si>
  <si>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</si>
  <si>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</si>
  <si>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</si>
  <si>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</si>
  <si>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</si>
  <si>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</si>
  <si>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</si>
  <si>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</si>
  <si>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</si>
  <si>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</si>
  <si>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</si>
  <si>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</si>
  <si>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</si>
  <si>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</si>
  <si>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</si>
  <si>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</si>
  <si>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</si>
  <si>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</si>
  <si>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</si>
  <si>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</si>
  <si>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</si>
  <si>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</si>
  <si>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</si>
  <si>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</si>
  <si>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</si>
  <si>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</si>
  <si>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</si>
  <si>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</si>
  <si>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</si>
  <si>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</si>
  <si>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</si>
  <si>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</si>
  <si>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</si>
  <si>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</si>
  <si>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</si>
  <si>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</si>
  <si>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</si>
  <si>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</si>
  <si>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</si>
  <si>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</si>
  <si>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</si>
  <si>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</si>
  <si>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</si>
  <si>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</si>
  <si>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</si>
  <si>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</si>
  <si>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</si>
  <si>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</si>
  <si>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</si>
  <si>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</si>
  <si>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</si>
  <si>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</si>
  <si>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</si>
  <si>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</si>
  <si>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</si>
  <si>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</si>
  <si>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</si>
  <si>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</si>
  <si>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</si>
  <si>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</si>
  <si>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</si>
  <si>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</si>
  <si>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</si>
  <si>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</si>
  <si>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</si>
  <si>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</si>
  <si>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</si>
  <si>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</si>
  <si>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</si>
  <si>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</si>
  <si>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</si>
  <si>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</si>
  <si>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</si>
  <si>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</si>
  <si>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</si>
  <si>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</si>
  <si>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</si>
  <si>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</si>
  <si>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</si>
  <si>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</si>
  <si>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</si>
  <si>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</si>
  <si>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</si>
  <si>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</si>
  <si>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</si>
  <si>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</si>
  <si>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</si>
  <si>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</si>
  <si>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</si>
  <si>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</si>
  <si>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</si>
  <si>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</si>
  <si>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</si>
  <si>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</si>
  <si>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</si>
  <si>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</si>
  <si>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</si>
  <si>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</si>
  <si>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</si>
  <si>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</si>
  <si>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</si>
  <si>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</si>
  <si>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</si>
  <si>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</si>
  <si>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</si>
  <si>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</si>
  <si>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</si>
  <si>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</si>
  <si>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</si>
  <si>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</si>
  <si>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</si>
  <si>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</si>
  <si>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</si>
  <si>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</si>
  <si>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</si>
  <si>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</si>
  <si>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</si>
  <si>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</si>
  <si>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</si>
  <si>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</si>
  <si>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</si>
  <si>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</si>
  <si>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</si>
  <si>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</si>
  <si>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</si>
  <si>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</si>
  <si>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</si>
  <si>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</si>
  <si>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</si>
  <si>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</si>
  <si>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</si>
  <si>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</si>
  <si>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</si>
  <si>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</si>
  <si>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</si>
  <si>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</si>
  <si>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</si>
  <si>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</si>
  <si>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</si>
  <si>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</si>
  <si>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</si>
  <si>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</si>
  <si>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</si>
  <si>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</si>
  <si>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</si>
  <si>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</si>
  <si>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</si>
  <si>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</si>
  <si>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</si>
  <si>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</si>
  <si>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</si>
  <si>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</si>
  <si>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</si>
  <si>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</si>
  <si>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</si>
  <si>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</si>
  <si>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</si>
  <si>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</si>
  <si>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</si>
  <si>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</si>
  <si>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</si>
  <si>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</si>
  <si>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</si>
  <si>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</si>
  <si>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</si>
  <si>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</si>
  <si>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</si>
  <si>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</si>
  <si>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</si>
  <si>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</si>
  <si>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</si>
  <si>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</si>
  <si>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</si>
  <si>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</si>
  <si>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</si>
  <si>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</si>
  <si>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</si>
  <si>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</si>
  <si>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</si>
  <si>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</si>
  <si>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</si>
  <si>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</si>
  <si>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</si>
  <si>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</si>
  <si>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</si>
  <si>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</si>
  <si>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</si>
  <si>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</si>
  <si>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</si>
  <si>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</si>
  <si>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</si>
  <si>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</si>
  <si>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</si>
  <si>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</si>
  <si>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</si>
  <si>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</si>
  <si>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</si>
  <si>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</si>
  <si>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</si>
  <si>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</si>
  <si>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</si>
  <si>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</si>
  <si>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</si>
  <si>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</si>
  <si>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</si>
  <si>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</si>
  <si>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</si>
  <si>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</si>
  <si>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</si>
  <si>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</si>
  <si>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</si>
  <si>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</si>
  <si>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</si>
  <si>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</si>
  <si>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</si>
  <si>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</si>
  <si>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</si>
  <si>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</si>
  <si>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</si>
  <si>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</si>
  <si>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</si>
  <si>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</si>
  <si>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</si>
  <si>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</si>
  <si>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</si>
  <si>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</si>
  <si>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</si>
  <si>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</si>
  <si>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</si>
  <si>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</si>
  <si>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</si>
  <si>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</si>
  <si>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</si>
  <si>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</si>
  <si>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</si>
  <si>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</si>
  <si>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</si>
  <si>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</si>
  <si>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</si>
  <si>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</si>
  <si>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</si>
  <si>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</si>
  <si>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</si>
  <si>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</si>
  <si>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</si>
  <si>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</si>
  <si>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</si>
  <si>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</si>
  <si>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</si>
  <si>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</si>
  <si>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</si>
  <si>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</si>
  <si>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</si>
  <si>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</si>
  <si>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</si>
  <si>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</si>
  <si>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</si>
  <si>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</si>
  <si>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</si>
  <si>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</si>
  <si>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</si>
  <si>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</si>
  <si>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</si>
  <si>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</si>
  <si>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</si>
  <si>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</si>
  <si>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</si>
  <si>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</si>
  <si>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</si>
  <si>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</si>
  <si>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</si>
  <si>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</si>
  <si>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</si>
  <si>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</si>
  <si>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</si>
  <si>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</si>
  <si>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</si>
  <si>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</si>
  <si>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</si>
  <si>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</si>
  <si>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</si>
  <si>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</si>
  <si>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</si>
  <si>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</si>
  <si>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</si>
  <si>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</si>
  <si>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</si>
  <si>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</si>
  <si>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</si>
  <si>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</si>
  <si>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</si>
  <si>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</si>
  <si>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</si>
  <si>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</si>
  <si>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</si>
  <si>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</si>
  <si>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</si>
  <si>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</si>
  <si>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</si>
  <si>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</si>
  <si>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</si>
  <si>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</si>
  <si>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</si>
  <si>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</si>
  <si>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</si>
  <si>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</si>
  <si>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</si>
  <si>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</si>
  <si>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</si>
  <si>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</si>
  <si>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</si>
  <si>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</si>
  <si>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</si>
  <si>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</si>
  <si>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</si>
  <si>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</si>
  <si>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</si>
  <si>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</si>
  <si>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</si>
  <si>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</si>
  <si>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</si>
  <si>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</si>
  <si>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</si>
  <si>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</si>
  <si>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</si>
  <si>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</si>
  <si>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</si>
  <si>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</si>
  <si>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</si>
  <si>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</si>
  <si>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</si>
  <si>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</si>
  <si>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</si>
  <si>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</si>
  <si>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</si>
  <si>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</si>
  <si>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</si>
  <si>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</si>
  <si>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</si>
  <si>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</si>
  <si>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</si>
  <si>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</si>
  <si>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</si>
  <si>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</si>
  <si>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</si>
  <si>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</si>
  <si>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</si>
  <si>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</si>
  <si>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</si>
  <si>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</si>
  <si>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</si>
  <si>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</si>
  <si>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</si>
  <si>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</si>
  <si>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</si>
  <si>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</si>
  <si>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</si>
  <si>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</si>
  <si>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</si>
  <si>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</si>
  <si>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</si>
  <si>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</si>
  <si>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</si>
  <si>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</si>
  <si>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</si>
  <si>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</si>
  <si>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</si>
  <si>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</si>
  <si>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</si>
  <si>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</si>
  <si>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</si>
  <si>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</si>
  <si>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</si>
  <si>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</si>
  <si>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</si>
  <si>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</si>
  <si>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</si>
  <si>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</si>
  <si>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</si>
  <si>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</si>
  <si>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</si>
  <si>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</si>
  <si>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</si>
  <si>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</si>
  <si>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</si>
  <si>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</si>
  <si>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</si>
  <si>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</si>
  <si>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</si>
  <si>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</si>
  <si>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</si>
  <si>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</si>
  <si>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</si>
  <si>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</si>
  <si>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</si>
  <si>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</si>
  <si>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</si>
  <si>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</si>
  <si>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</si>
  <si>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</si>
  <si>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</si>
  <si>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</si>
  <si>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</si>
  <si>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</si>
  <si>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</si>
  <si>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</si>
  <si>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</si>
  <si>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</si>
  <si>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</si>
  <si>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</si>
  <si>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</si>
  <si>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</si>
  <si>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</si>
  <si>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</si>
  <si>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</si>
  <si>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</si>
  <si>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</si>
  <si>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</si>
  <si>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</si>
  <si>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</si>
  <si>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</si>
  <si>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</si>
  <si>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</si>
  <si>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</si>
  <si>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</si>
  <si>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</si>
  <si>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</si>
  <si>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</si>
  <si>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</si>
  <si>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</si>
  <si>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</si>
  <si>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</si>
  <si>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</si>
  <si>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</si>
  <si>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</si>
  <si>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</si>
  <si>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</si>
  <si>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</si>
  <si>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</si>
  <si>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</si>
  <si>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</si>
  <si>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</si>
  <si>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</si>
  <si>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</si>
  <si>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</si>
  <si>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</si>
  <si>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</si>
  <si>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</si>
  <si>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</si>
  <si>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</si>
  <si>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</si>
  <si>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</si>
  <si>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</si>
  <si>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</si>
  <si>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</si>
  <si>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</si>
  <si>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</si>
  <si>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</si>
  <si>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</si>
  <si>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</si>
  <si>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</si>
  <si>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</si>
  <si>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</si>
  <si>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</si>
  <si>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</si>
  <si>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</si>
  <si>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</si>
  <si>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</si>
  <si>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</si>
  <si>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</si>
  <si>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</si>
  <si>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</si>
  <si>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</si>
  <si>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</si>
  <si>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</si>
  <si>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</si>
  <si>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</si>
  <si>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</si>
  <si>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</si>
  <si>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</si>
  <si>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</si>
  <si>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</si>
  <si>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</si>
  <si>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</si>
  <si>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</si>
  <si>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</si>
  <si>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</si>
  <si>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</si>
  <si>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</si>
  <si>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</si>
  <si>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</si>
  <si>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</si>
  <si>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</si>
  <si>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</si>
  <si>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</si>
  <si>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</si>
  <si>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</si>
  <si>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</si>
  <si>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</si>
  <si>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</si>
  <si>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</si>
  <si>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</si>
  <si>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</si>
  <si>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</si>
  <si>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</si>
  <si>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</si>
  <si>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</si>
  <si>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</si>
  <si>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</si>
  <si>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</si>
  <si>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</si>
  <si>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</si>
  <si>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</si>
  <si>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</si>
  <si>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</si>
  <si>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</si>
  <si>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</si>
  <si>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</si>
  <si>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</si>
  <si>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</si>
  <si>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</si>
  <si>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</si>
  <si>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</si>
  <si>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</si>
  <si>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</si>
  <si>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</si>
  <si>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</si>
  <si>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</si>
  <si>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</si>
  <si>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</si>
  <si>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</si>
  <si>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</si>
  <si>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</si>
  <si>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</si>
  <si>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</si>
  <si>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</si>
  <si>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</si>
  <si>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</si>
  <si>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</si>
  <si>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</si>
  <si>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</si>
  <si>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</si>
  <si>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</si>
  <si>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</si>
  <si>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</si>
  <si>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</si>
  <si>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</si>
  <si>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</si>
  <si>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</si>
  <si>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</si>
  <si>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</si>
  <si>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</si>
  <si>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</si>
  <si>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</si>
  <si>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</si>
  <si>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</si>
  <si>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</si>
  <si>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</si>
  <si>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</si>
  <si>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</si>
  <si>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</si>
  <si>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</si>
  <si>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</si>
  <si>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</si>
  <si>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</si>
  <si>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</si>
  <si>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</si>
  <si>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</si>
  <si>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</si>
  <si>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</si>
  <si>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</si>
  <si>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</si>
  <si>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</si>
  <si>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</si>
  <si>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</si>
  <si>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</si>
  <si>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</si>
  <si>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</si>
  <si>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</si>
  <si>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</si>
  <si>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</si>
  <si>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</si>
  <si>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</si>
  <si>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</si>
  <si>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</si>
  <si>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</si>
  <si>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</si>
  <si>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</si>
  <si>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</si>
  <si>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</si>
  <si>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</si>
  <si>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</si>
  <si>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</si>
  <si>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</si>
  <si>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</si>
  <si>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</si>
  <si>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</si>
  <si>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</si>
  <si>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</si>
  <si>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</si>
  <si>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</si>
  <si>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</si>
  <si>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</si>
  <si>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</si>
  <si>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</si>
  <si>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</si>
  <si>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</si>
  <si>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</si>
  <si>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</si>
  <si>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</si>
  <si>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</si>
  <si>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</si>
  <si>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</si>
  <si>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</si>
  <si>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</si>
  <si>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</si>
  <si>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</si>
  <si>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</si>
  <si>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</si>
  <si>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</si>
  <si>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</si>
  <si>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</si>
  <si>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</si>
  <si>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</si>
  <si>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</si>
  <si>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</si>
  <si>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</si>
  <si>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</si>
  <si>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</si>
  <si>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</si>
  <si>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</si>
  <si>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</si>
  <si>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</si>
  <si>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</si>
  <si>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</si>
  <si>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</si>
  <si>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</si>
  <si>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</si>
  <si>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</si>
  <si>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</si>
  <si>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</si>
  <si>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</si>
  <si>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</si>
  <si>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</si>
  <si>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</si>
  <si>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</si>
  <si>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</si>
  <si>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</si>
  <si>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</si>
  <si>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</si>
  <si>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</si>
  <si>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</si>
  <si>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</si>
  <si>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</si>
  <si>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</si>
  <si>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</si>
  <si>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</si>
  <si>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</si>
  <si>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</si>
  <si>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</si>
  <si>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</si>
  <si>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</si>
  <si>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</si>
  <si>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</si>
  <si>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</si>
  <si>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</si>
  <si>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</si>
  <si>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</si>
  <si>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</si>
  <si>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</si>
  <si>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</si>
  <si>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</si>
  <si>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</si>
  <si>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</si>
  <si>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</si>
  <si>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</si>
  <si>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</si>
  <si>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</si>
  <si>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</si>
  <si>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</si>
  <si>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</si>
  <si>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</si>
  <si>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</si>
  <si>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</si>
  <si>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</si>
  <si>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</si>
  <si>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</si>
  <si>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</si>
  <si>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</si>
  <si>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</si>
  <si>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</si>
  <si>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</si>
  <si>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</si>
  <si>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</si>
  <si>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</si>
  <si>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</si>
  <si>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</si>
  <si>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</si>
  <si>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</si>
  <si>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</si>
  <si>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</si>
  <si>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</si>
  <si>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</si>
  <si>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</si>
  <si>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</si>
  <si>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</si>
  <si>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</si>
  <si>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</si>
  <si>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</si>
  <si>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</si>
  <si>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</si>
  <si>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</si>
  <si>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</si>
  <si>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</si>
  <si>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</si>
  <si>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</si>
  <si>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</si>
  <si>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</si>
  <si>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</si>
  <si>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</si>
  <si>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</si>
  <si>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</si>
  <si>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</si>
  <si>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</si>
  <si>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</si>
  <si>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</si>
  <si>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</si>
  <si>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</si>
  <si>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</si>
  <si>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</si>
  <si>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</si>
  <si>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</si>
  <si>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</si>
  <si>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</si>
  <si>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</si>
  <si>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</si>
  <si>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</si>
  <si>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</si>
  <si>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</si>
  <si>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</si>
  <si>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</si>
  <si>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</si>
  <si>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</si>
  <si>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</si>
  <si>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</si>
  <si>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</si>
  <si>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</si>
  <si>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</si>
  <si>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</si>
  <si>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</si>
  <si>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</si>
  <si>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</si>
  <si>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</si>
  <si>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</si>
  <si>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</si>
  <si>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</si>
  <si>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</si>
  <si>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</si>
  <si>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</si>
  <si>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</si>
  <si>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</si>
  <si>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</si>
  <si>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</si>
  <si>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</si>
  <si>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</si>
  <si>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</si>
  <si>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</si>
  <si>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</si>
  <si>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</si>
  <si>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</si>
  <si>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</si>
  <si>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</si>
  <si>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</si>
  <si>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</si>
  <si>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</si>
  <si>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</si>
  <si>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</si>
  <si>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</si>
  <si>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</si>
  <si>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</si>
  <si>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</si>
  <si>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</si>
  <si>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</si>
  <si>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</si>
  <si>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</si>
  <si>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</si>
  <si>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</si>
  <si>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</si>
  <si>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</si>
  <si>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</si>
  <si>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</si>
  <si>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</si>
  <si>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</si>
  <si>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</si>
  <si>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</si>
  <si>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</si>
  <si>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</si>
  <si>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</si>
  <si>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</si>
  <si>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</si>
  <si>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</si>
  <si>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</si>
  <si>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</si>
  <si>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</si>
  <si>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</si>
  <si>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</si>
  <si>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</si>
  <si>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</si>
  <si>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</si>
  <si>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</si>
  <si>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</si>
  <si>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</si>
  <si>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</si>
  <si>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</si>
  <si>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</si>
  <si>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</si>
  <si>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</si>
  <si>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</si>
  <si>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</si>
  <si>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</si>
  <si>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</si>
  <si>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</si>
  <si>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</si>
  <si>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</si>
  <si>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</si>
  <si>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</si>
  <si>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</si>
  <si>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</si>
  <si>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</si>
  <si>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</si>
  <si>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</si>
  <si>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</si>
  <si>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</si>
  <si>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</si>
  <si>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</si>
  <si>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</si>
  <si>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</si>
  <si>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</si>
  <si>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</si>
  <si>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</si>
  <si>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</si>
  <si>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</si>
  <si>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</si>
  <si>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</si>
  <si>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</si>
  <si>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</si>
  <si>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</si>
  <si>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</si>
  <si>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</si>
  <si>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</si>
  <si>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</si>
  <si>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</si>
  <si>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</si>
  <si>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</si>
  <si>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</si>
  <si>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</si>
  <si>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</si>
  <si>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</si>
  <si>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</si>
  <si>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</si>
  <si>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</si>
  <si>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</si>
  <si>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</si>
  <si>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</si>
  <si>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</si>
  <si>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</si>
  <si>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</si>
  <si>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</si>
  <si>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</si>
  <si>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</si>
  <si>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</si>
  <si>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</si>
  <si>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</si>
  <si>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</si>
  <si>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</si>
  <si>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</si>
  <si>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</si>
  <si>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</si>
  <si>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</si>
  <si>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</si>
  <si>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</si>
  <si>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</si>
  <si>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</si>
  <si>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</si>
  <si>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</si>
  <si>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</si>
  <si>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</si>
  <si>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</si>
  <si>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</si>
  <si>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</si>
  <si>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</si>
  <si>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</si>
  <si>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</si>
  <si>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</si>
  <si>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</si>
  <si>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</si>
  <si>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</si>
  <si>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</si>
  <si>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</si>
  <si>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</si>
  <si>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</si>
  <si>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</si>
  <si>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</si>
  <si>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</si>
  <si>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</si>
  <si>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</si>
  <si>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</si>
  <si>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</si>
  <si>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</si>
  <si>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</si>
  <si>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</si>
  <si>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</si>
  <si>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</si>
  <si>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</si>
  <si>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</si>
  <si>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</si>
  <si>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</si>
  <si>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</si>
  <si>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</si>
  <si>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</si>
  <si>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</si>
  <si>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</si>
  <si>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</si>
  <si>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</si>
  <si>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</si>
  <si>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</si>
  <si>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</si>
  <si>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</si>
  <si>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</si>
  <si>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</si>
  <si>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</si>
  <si>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</si>
  <si>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</si>
  <si>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</si>
  <si>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</si>
  <si>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</si>
  <si>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</si>
  <si>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</si>
  <si>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</si>
  <si>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</si>
  <si>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</si>
  <si>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</si>
  <si>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</si>
  <si>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</si>
  <si>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</si>
  <si>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</si>
  <si>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</si>
  <si>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</si>
  <si>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</si>
  <si>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</si>
  <si>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</si>
  <si>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</si>
  <si>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</si>
  <si>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</si>
  <si>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</si>
  <si>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</si>
  <si>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</si>
  <si>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</si>
  <si>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</si>
  <si>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</si>
  <si>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</si>
  <si>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</si>
  <si>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</si>
  <si>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</si>
  <si>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</si>
  <si>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</si>
  <si>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</si>
  <si>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</si>
  <si>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</si>
  <si>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</si>
  <si>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</si>
  <si>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</si>
  <si>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</si>
  <si>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</si>
  <si>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</si>
  <si>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</si>
  <si>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</si>
  <si>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</si>
  <si>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</si>
  <si>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</si>
  <si>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</si>
  <si>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</si>
  <si>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</si>
  <si>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</si>
  <si>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</si>
  <si>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</si>
  <si>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</si>
  <si>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</si>
  <si>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</si>
  <si>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</si>
  <si>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</si>
  <si>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</si>
  <si>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</si>
  <si>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</si>
  <si>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</si>
  <si>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</si>
  <si>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</si>
  <si>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</si>
  <si>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</si>
  <si>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</si>
  <si>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</si>
  <si>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</si>
  <si>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</si>
  <si>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</si>
  <si>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</si>
  <si>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</si>
  <si>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</si>
  <si>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</si>
  <si>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</si>
  <si>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</si>
  <si>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</si>
  <si>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</si>
  <si>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</si>
  <si>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</si>
  <si>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</si>
  <si>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</si>
  <si>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</si>
  <si>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</si>
  <si>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</si>
  <si>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</si>
  <si>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</si>
  <si>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</si>
  <si>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</si>
  <si>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</si>
  <si>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</si>
  <si>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</si>
  <si>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</si>
  <si>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</si>
  <si>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</si>
  <si>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</si>
  <si>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</si>
  <si>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</si>
  <si>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</si>
  <si>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</si>
  <si>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</si>
  <si>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</si>
  <si>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</si>
  <si>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</si>
  <si>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</si>
  <si>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</si>
  <si>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</si>
  <si>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</si>
  <si>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</si>
  <si>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</si>
  <si>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</si>
  <si>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</si>
  <si>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</si>
  <si>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</si>
  <si>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</si>
  <si>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</si>
  <si>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</si>
  <si>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</si>
  <si>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</si>
  <si>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</si>
  <si>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</si>
  <si>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</si>
  <si>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</si>
  <si>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</si>
  <si>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</si>
  <si>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</si>
  <si>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</si>
  <si>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</si>
  <si>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</si>
  <si>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</si>
  <si>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</si>
  <si>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</si>
  <si>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</si>
  <si>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</si>
  <si>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</si>
  <si>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</si>
  <si>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</si>
  <si>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</si>
  <si>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</si>
  <si>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</si>
  <si>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</si>
  <si>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</si>
  <si>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</si>
  <si>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</si>
  <si>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</si>
  <si>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</si>
  <si>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</si>
  <si>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</si>
  <si>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</si>
  <si>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</si>
  <si>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</si>
  <si>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</si>
  <si>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</si>
  <si>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</si>
  <si>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</si>
  <si>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</si>
  <si>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</si>
  <si>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</si>
  <si>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</si>
  <si>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</si>
  <si>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</si>
  <si>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</si>
  <si>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</si>
  <si>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</si>
  <si>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</si>
  <si>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</si>
  <si>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</si>
  <si>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</si>
  <si>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</si>
  <si>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</si>
  <si>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</si>
  <si>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</si>
  <si>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</si>
  <si>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</si>
  <si>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</si>
  <si>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</si>
  <si>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</si>
  <si>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</si>
  <si>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</si>
  <si>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</si>
  <si>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</si>
  <si>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</si>
  <si>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</si>
  <si>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</si>
  <si>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</si>
  <si>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</si>
  <si>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</si>
  <si>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</si>
  <si>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</si>
  <si>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</si>
  <si>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</si>
  <si>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</si>
  <si>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</si>
  <si>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</si>
  <si>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</si>
  <si>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</si>
  <si>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</si>
  <si>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</si>
  <si>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</si>
  <si>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</si>
  <si>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</si>
  <si>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</si>
  <si>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</si>
  <si>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</si>
  <si>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</si>
  <si>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</si>
  <si>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</si>
  <si>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</si>
  <si>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</si>
  <si>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</si>
  <si>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</si>
  <si>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</si>
  <si>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</si>
  <si>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</si>
  <si>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</si>
  <si>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</si>
  <si>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</si>
  <si>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</si>
  <si>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</si>
  <si>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</si>
  <si>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</si>
  <si>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</si>
  <si>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</si>
  <si>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</si>
  <si>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</si>
  <si>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</si>
  <si>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</si>
  <si>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</si>
  <si>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</si>
  <si>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</si>
  <si>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</si>
  <si>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</si>
  <si>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</si>
  <si>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</si>
  <si>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</si>
  <si>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</si>
  <si>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</si>
  <si>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</si>
  <si>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</si>
  <si>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</si>
  <si>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</si>
  <si>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</si>
  <si>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</si>
  <si>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</si>
  <si>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</si>
  <si>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</si>
  <si>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</si>
  <si>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</si>
  <si>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</si>
  <si>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</si>
  <si>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</si>
  <si>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</si>
  <si>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</si>
  <si>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</si>
  <si>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</si>
  <si>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</si>
  <si>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</si>
  <si>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</si>
  <si>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</si>
  <si>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</si>
  <si>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</si>
  <si>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</si>
  <si>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</si>
  <si>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</si>
  <si>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</si>
  <si>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</si>
  <si>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</si>
  <si>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</si>
  <si>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</si>
  <si>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</si>
  <si>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</si>
  <si>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</si>
  <si>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</si>
  <si>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</si>
  <si>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</si>
  <si>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</si>
  <si>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</si>
  <si>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</si>
  <si>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</si>
  <si>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</si>
  <si>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</si>
  <si>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</si>
  <si>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</si>
  <si>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</si>
  <si>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</si>
  <si>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</si>
  <si>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</si>
  <si>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</si>
  <si>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</si>
  <si>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</si>
  <si>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</si>
  <si>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</si>
  <si>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</si>
  <si>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</si>
  <si>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</si>
  <si>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</si>
  <si>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</si>
  <si>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</si>
  <si>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</si>
  <si>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</si>
  <si>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</si>
  <si>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</si>
  <si>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</si>
  <si>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</si>
  <si>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</si>
  <si>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</si>
  <si>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</si>
  <si>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</si>
  <si>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</si>
  <si>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</si>
  <si>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</si>
  <si>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</si>
  <si>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</si>
  <si>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</si>
  <si>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</si>
  <si>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</si>
  <si>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</si>
  <si>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</si>
  <si>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</si>
  <si>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</si>
  <si>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</si>
  <si>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</si>
  <si>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</si>
  <si>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</si>
  <si>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</si>
  <si>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</si>
  <si>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</si>
  <si>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</si>
  <si>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</si>
  <si>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</si>
  <si>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</si>
  <si>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</si>
  <si>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</si>
  <si>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</si>
  <si>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</si>
  <si>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</si>
  <si>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</si>
  <si>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</si>
  <si>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</si>
  <si>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</si>
  <si>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</si>
  <si>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</si>
  <si>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</si>
  <si>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</si>
  <si>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</si>
  <si>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</si>
  <si>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</si>
  <si>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</si>
  <si>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</si>
  <si>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</si>
  <si>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</si>
  <si>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</si>
  <si>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</si>
  <si>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</si>
  <si>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</si>
  <si>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</si>
  <si>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</si>
  <si>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</si>
  <si>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</si>
  <si>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</si>
  <si>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</si>
  <si>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</si>
  <si>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</si>
  <si>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</si>
  <si>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</si>
  <si>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</si>
  <si>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</si>
  <si>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</si>
  <si>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</si>
  <si>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</si>
  <si>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</si>
  <si>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</si>
  <si>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</si>
  <si>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</si>
  <si>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</si>
  <si>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</si>
  <si>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</si>
  <si>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</si>
  <si>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</si>
  <si>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</si>
  <si>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</si>
  <si>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</si>
  <si>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</si>
  <si>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</si>
  <si>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</si>
  <si>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</si>
  <si>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</si>
  <si>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</si>
  <si>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</si>
  <si>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</si>
  <si>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</si>
  <si>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</si>
  <si>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</si>
  <si>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</si>
  <si>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</si>
  <si>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</si>
  <si>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</si>
  <si>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</si>
  <si>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</si>
  <si>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</si>
  <si>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</si>
  <si>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</si>
  <si>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</si>
  <si>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</si>
  <si>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</si>
  <si>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</si>
  <si>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</si>
  <si>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</si>
  <si>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</si>
  <si>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</si>
  <si>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</si>
  <si>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</si>
  <si>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</si>
  <si>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</si>
  <si>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</si>
  <si>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</si>
  <si>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</si>
  <si>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</si>
  <si>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</si>
  <si>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</si>
  <si>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</si>
  <si>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</si>
  <si>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</si>
  <si>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</si>
  <si>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</si>
  <si>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</si>
  <si>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</si>
  <si>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</si>
  <si>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</si>
  <si>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</si>
  <si>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</si>
  <si>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</si>
  <si>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</si>
  <si>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</si>
  <si>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</si>
  <si>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</si>
  <si>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</si>
  <si>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</si>
  <si>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</si>
  <si>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</si>
  <si>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</si>
  <si>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</si>
  <si>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</si>
  <si>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</si>
  <si>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</si>
  <si>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</si>
  <si>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</si>
  <si>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</si>
  <si>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</si>
  <si>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</si>
  <si>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</si>
  <si>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</si>
  <si>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</si>
  <si>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</si>
  <si>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</si>
  <si>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</si>
  <si>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</si>
  <si>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</si>
  <si>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</si>
  <si>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</si>
  <si>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</si>
  <si>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</si>
  <si>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</si>
  <si>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</si>
  <si>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</si>
  <si>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</si>
  <si>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</si>
  <si>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</si>
  <si>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</si>
  <si>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</si>
  <si>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</si>
  <si>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</si>
  <si>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</si>
  <si>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</si>
  <si>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</si>
  <si>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</si>
  <si>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</si>
  <si>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</si>
  <si>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</si>
  <si>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</si>
  <si>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</si>
  <si>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</si>
  <si>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</si>
  <si>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</si>
  <si>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</si>
  <si>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</si>
  <si>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</si>
  <si>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</si>
  <si>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</si>
  <si>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</si>
  <si>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</si>
  <si>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</si>
  <si>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</si>
  <si>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</si>
  <si>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</si>
  <si>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</si>
  <si>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</si>
  <si>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</si>
  <si>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</si>
  <si>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</si>
  <si>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</si>
  <si>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</si>
  <si>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</si>
  <si>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</si>
  <si>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</si>
  <si>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</si>
  <si>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</si>
  <si>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</si>
  <si>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</si>
  <si>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</si>
  <si>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</si>
  <si>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</si>
  <si>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</si>
  <si>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</si>
  <si>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</si>
  <si>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</si>
  <si>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</si>
  <si>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</si>
  <si>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</si>
  <si>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</si>
  <si>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</si>
  <si>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</si>
  <si>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</si>
  <si>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</si>
  <si>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</si>
  <si>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</si>
  <si>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</si>
  <si>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</si>
  <si>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</si>
  <si>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</si>
  <si>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</si>
  <si>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</si>
  <si>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</si>
  <si>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</si>
  <si>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</si>
  <si>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</si>
  <si>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</si>
  <si>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</si>
  <si>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</si>
  <si>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</si>
  <si>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</si>
  <si>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</si>
  <si>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</si>
  <si>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</si>
  <si>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</si>
  <si>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</si>
  <si>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</si>
  <si>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</si>
  <si>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</si>
  <si>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</si>
  <si>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</si>
  <si>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</si>
  <si>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</si>
  <si>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</si>
  <si>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</si>
  <si>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</si>
  <si>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</si>
  <si>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</si>
  <si>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</si>
  <si>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</si>
  <si>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</si>
  <si>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</si>
  <si>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</si>
  <si>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</si>
  <si>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</si>
  <si>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</si>
  <si>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</si>
  <si>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</si>
  <si>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</si>
  <si>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</si>
  <si>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</si>
  <si>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</si>
  <si>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</si>
  <si>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</si>
  <si>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</si>
  <si>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</si>
  <si>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</si>
  <si>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</si>
  <si>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</si>
  <si>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</si>
  <si>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</si>
  <si>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</si>
  <si>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</si>
  <si>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</si>
  <si>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</si>
  <si>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</si>
  <si>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</si>
  <si>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</si>
  <si>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</si>
  <si>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</si>
  <si>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</si>
  <si>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</si>
  <si>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</si>
  <si>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</si>
  <si>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</si>
  <si>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</si>
  <si>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</si>
  <si>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</si>
  <si>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</si>
  <si>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</si>
  <si>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</si>
  <si>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</si>
  <si>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</si>
  <si>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</si>
  <si>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</si>
  <si>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</si>
  <si>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</si>
  <si>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</si>
  <si>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</si>
  <si>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</si>
  <si>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</si>
  <si>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</si>
  <si>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</si>
  <si>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</si>
  <si>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</si>
  <si>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</si>
  <si>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</si>
  <si>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</si>
  <si>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</si>
  <si>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</si>
  <si>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</si>
  <si>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</si>
  <si>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</si>
  <si>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</si>
  <si>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</si>
  <si>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</si>
  <si>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</si>
  <si>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</si>
  <si>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</si>
  <si>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</si>
  <si>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</si>
  <si>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</si>
  <si>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</si>
  <si>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</si>
  <si>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</si>
  <si>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</si>
  <si>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</si>
  <si>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</si>
  <si>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</si>
  <si>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</si>
  <si>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</si>
  <si>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</si>
  <si>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</si>
  <si>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</si>
  <si>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</si>
  <si>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</si>
  <si>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</si>
  <si>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</si>
  <si>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</si>
  <si>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</si>
  <si>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</si>
  <si>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</si>
  <si>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</si>
  <si>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</si>
  <si>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</si>
  <si>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</si>
  <si>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</si>
  <si>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</si>
  <si>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</si>
  <si>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</si>
  <si>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</si>
  <si>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</si>
  <si>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</si>
  <si>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</si>
  <si>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</si>
  <si>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</si>
  <si>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</si>
  <si>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</si>
  <si>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</si>
  <si>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</si>
  <si>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</si>
  <si>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</si>
  <si>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</si>
  <si>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</si>
  <si>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</si>
  <si>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</si>
  <si>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</si>
  <si>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</si>
  <si>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</si>
  <si>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</si>
  <si>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</si>
  <si>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</si>
  <si>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</si>
  <si>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</si>
  <si>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</si>
  <si>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</si>
  <si>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</si>
  <si>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</si>
  <si>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</si>
  <si>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</si>
  <si>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</si>
  <si>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</si>
  <si>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</si>
  <si>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</si>
  <si>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</si>
  <si>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</si>
  <si>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</si>
  <si>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</si>
  <si>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</si>
  <si>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</si>
  <si>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</si>
  <si>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</si>
  <si>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</si>
  <si>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</si>
  <si>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</si>
  <si>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</si>
  <si>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</si>
  <si>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</si>
  <si>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</si>
  <si>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</si>
  <si>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</si>
  <si>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</si>
  <si>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</si>
  <si>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</si>
  <si>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</si>
  <si>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</si>
  <si>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</si>
  <si>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</si>
  <si>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</si>
  <si>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</si>
  <si>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</si>
  <si>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</si>
  <si>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</si>
  <si>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</si>
  <si>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</si>
  <si>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</si>
  <si>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</si>
  <si>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</si>
  <si>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</si>
  <si>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</si>
  <si>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</si>
  <si>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</si>
  <si>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</si>
  <si>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</si>
  <si>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</si>
  <si>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</si>
  <si>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</si>
  <si>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</si>
  <si>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</si>
  <si>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</si>
  <si>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</si>
  <si>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</si>
  <si>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</si>
  <si>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</si>
  <si>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</si>
  <si>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</si>
  <si>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</si>
  <si>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</si>
  <si>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</si>
  <si>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</si>
  <si>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</si>
  <si>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</si>
  <si>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</si>
  <si>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</si>
  <si>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</si>
  <si>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</si>
  <si>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</si>
  <si>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</si>
  <si>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</si>
  <si>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</si>
  <si>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</si>
  <si>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</si>
  <si>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</si>
  <si>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</si>
  <si>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</si>
  <si>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</si>
  <si>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</si>
  <si>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</si>
  <si>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</si>
  <si>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</si>
  <si>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</si>
  <si>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</si>
  <si>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</si>
  <si>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</si>
  <si>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</si>
  <si>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</si>
  <si>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</si>
  <si>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</si>
  <si>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</si>
  <si>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</si>
  <si>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</si>
  <si>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</si>
  <si>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</si>
  <si>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</si>
  <si>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</si>
  <si>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</si>
  <si>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</si>
  <si>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</si>
  <si>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</si>
  <si>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</si>
  <si>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</si>
  <si>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</si>
  <si>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</si>
  <si>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</si>
  <si>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</si>
  <si>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</si>
  <si>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</si>
  <si>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</si>
  <si>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</si>
  <si>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</si>
  <si>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</si>
  <si>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</si>
  <si>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</si>
  <si>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</si>
  <si>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</si>
  <si>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</si>
  <si>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</si>
  <si>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</si>
  <si>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</si>
  <si>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</si>
  <si>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</si>
  <si>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</si>
  <si>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</si>
  <si>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</si>
  <si>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</si>
  <si>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</si>
  <si>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</si>
  <si>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</si>
  <si>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</si>
  <si>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</si>
  <si>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</si>
  <si>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</si>
  <si>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</si>
  <si>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</si>
  <si>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</si>
  <si>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</si>
  <si>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</si>
  <si>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</si>
  <si>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</si>
  <si>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</si>
  <si>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</si>
  <si>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</si>
  <si>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</si>
  <si>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</si>
  <si>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</si>
  <si>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</si>
  <si>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</si>
  <si>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</si>
  <si>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</si>
  <si>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</si>
  <si>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</si>
  <si>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</si>
  <si>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</si>
  <si>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</si>
  <si>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</si>
  <si>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</si>
  <si>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</si>
  <si>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</si>
  <si>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</si>
  <si>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</si>
  <si>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</si>
  <si>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</si>
  <si>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</si>
  <si>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</si>
  <si>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</si>
  <si>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</si>
  <si>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</si>
  <si>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</si>
  <si>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</si>
  <si>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</si>
  <si>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</si>
  <si>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</si>
  <si>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</si>
  <si>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</si>
  <si>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</si>
  <si>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</si>
  <si>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</si>
  <si>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</si>
  <si>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</si>
  <si>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</si>
  <si>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</si>
  <si>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</si>
  <si>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</si>
  <si>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</si>
  <si>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</si>
  <si>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</si>
  <si>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</si>
  <si>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</si>
  <si>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</si>
  <si>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</si>
  <si>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</si>
  <si>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</si>
  <si>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</si>
  <si>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</si>
  <si>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</si>
  <si>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</si>
  <si>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</si>
  <si>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</si>
  <si>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</si>
  <si>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</si>
  <si>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</si>
  <si>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</si>
  <si>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</si>
  <si>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</si>
  <si>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</si>
  <si>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</si>
  <si>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</si>
  <si>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</si>
  <si>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</si>
  <si>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</si>
  <si>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</si>
  <si>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</si>
  <si>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</si>
  <si>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</si>
  <si>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</si>
  <si>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</si>
  <si>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</si>
  <si>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</si>
  <si>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</si>
  <si>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</si>
  <si>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</si>
  <si>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</si>
  <si>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</si>
  <si>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</si>
  <si>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</si>
  <si>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</si>
  <si>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</si>
  <si>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</si>
  <si>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</si>
  <si>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</si>
  <si>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</si>
  <si>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</si>
  <si>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</si>
  <si>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</si>
  <si>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</si>
  <si>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</si>
  <si>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</si>
  <si>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</si>
  <si>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</si>
  <si>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</si>
  <si>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</si>
  <si>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</si>
  <si>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</si>
  <si>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</si>
  <si>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</si>
  <si>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</si>
  <si>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</si>
  <si>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</si>
  <si>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</si>
  <si>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</si>
  <si>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</si>
  <si>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</si>
  <si>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</si>
  <si>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</si>
  <si>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</si>
  <si>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</si>
  <si>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</si>
  <si>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</si>
  <si>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</si>
  <si>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</si>
  <si>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</si>
  <si>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</si>
  <si>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</si>
  <si>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</si>
  <si>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</si>
  <si>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</si>
  <si>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</si>
  <si>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</si>
  <si>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</si>
  <si>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</si>
  <si>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</si>
  <si>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</si>
  <si>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</si>
  <si>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</si>
  <si>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</si>
  <si>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</si>
  <si>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</si>
  <si>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</si>
  <si>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</si>
  <si>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</si>
  <si>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</si>
  <si>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</si>
  <si>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</si>
  <si>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</si>
  <si>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</si>
  <si>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</si>
  <si>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</si>
  <si>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</si>
  <si>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</si>
  <si>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</si>
  <si>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</si>
  <si>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</si>
  <si>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</si>
  <si>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</si>
  <si>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</si>
  <si>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</si>
  <si>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</si>
  <si>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</si>
  <si>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</si>
  <si>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</si>
  <si>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</si>
  <si>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</si>
  <si>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</si>
  <si>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</si>
  <si>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</si>
  <si>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</si>
  <si>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</si>
  <si>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</si>
  <si>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</si>
  <si>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</si>
  <si>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</si>
  <si>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</si>
  <si>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</si>
  <si>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</si>
  <si>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</si>
  <si>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</si>
  <si>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</si>
  <si>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</si>
  <si>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</si>
  <si>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</si>
  <si>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</si>
  <si>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</si>
  <si>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</si>
  <si>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</si>
  <si>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</si>
  <si>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</si>
  <si>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</si>
  <si>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</si>
  <si>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</si>
  <si>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</si>
  <si>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</si>
  <si>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</si>
  <si>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</si>
  <si>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</si>
  <si>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</si>
  <si>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</si>
  <si>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</si>
  <si>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</si>
  <si>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</si>
  <si>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</si>
  <si>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</si>
  <si>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</si>
  <si>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</si>
  <si>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</si>
  <si>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</si>
  <si>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</si>
  <si>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</si>
  <si>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</si>
  <si>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</si>
  <si>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</si>
  <si>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</si>
  <si>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</si>
  <si>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</si>
  <si>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</si>
  <si>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</si>
  <si>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</si>
  <si>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</si>
  <si>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</si>
  <si>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</si>
  <si>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</si>
  <si>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</si>
  <si>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</si>
  <si>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</si>
  <si>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</si>
  <si>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</si>
  <si>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</si>
  <si>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</si>
  <si>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</si>
  <si>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</si>
  <si>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</si>
  <si>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</si>
  <si>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</si>
  <si>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</si>
  <si>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</si>
  <si>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</si>
  <si>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</si>
  <si>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</si>
  <si>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</si>
  <si>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</si>
  <si>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</si>
  <si>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</si>
  <si>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</si>
  <si>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</si>
  <si>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</si>
  <si>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</si>
  <si>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</si>
  <si>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</si>
  <si>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</si>
  <si>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</si>
  <si>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</si>
  <si>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</si>
  <si>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</si>
  <si>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</si>
  <si>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</si>
  <si>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</si>
  <si>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</si>
  <si>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</si>
  <si>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</si>
  <si>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</si>
  <si>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</si>
  <si>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</si>
  <si>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</si>
  <si>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</si>
  <si>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</si>
  <si>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</si>
  <si>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</si>
  <si>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</si>
  <si>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</si>
  <si>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</si>
  <si>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</si>
  <si>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</si>
  <si>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</si>
  <si>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</si>
  <si>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</si>
  <si>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</si>
  <si>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</si>
  <si>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</si>
  <si>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</si>
  <si>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</si>
  <si>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</si>
  <si>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</si>
  <si>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</si>
  <si>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</si>
  <si>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</si>
  <si>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</si>
  <si>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</si>
  <si>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</si>
  <si>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</si>
  <si>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</si>
  <si>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</si>
  <si>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</si>
  <si>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</si>
  <si>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</si>
  <si>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</si>
  <si>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</si>
  <si>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</si>
  <si>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</si>
  <si>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</si>
  <si>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</si>
  <si>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</si>
  <si>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</si>
  <si>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</si>
  <si>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</si>
  <si>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</si>
  <si>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</si>
  <si>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</si>
  <si>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</si>
  <si>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</si>
  <si>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</si>
  <si>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</si>
  <si>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</si>
  <si>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</si>
  <si>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</si>
  <si>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</si>
  <si>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</si>
  <si>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</si>
  <si>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</si>
  <si>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</si>
  <si>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</si>
  <si>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</si>
  <si>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</si>
  <si>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</si>
  <si>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</si>
  <si>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</si>
  <si>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</si>
  <si>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</si>
  <si>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</si>
  <si>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</si>
  <si>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</si>
  <si>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</si>
  <si>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</si>
  <si>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</si>
  <si>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</si>
  <si>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</si>
  <si>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</si>
  <si>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</si>
  <si>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</si>
  <si>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</si>
  <si>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</si>
  <si>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</si>
  <si>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</si>
  <si>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</si>
  <si>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</si>
  <si>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</si>
  <si>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</si>
  <si>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</si>
  <si>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</si>
  <si>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</si>
  <si>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</si>
  <si>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</si>
  <si>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</si>
  <si>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</si>
  <si>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</si>
  <si>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</si>
  <si>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</si>
  <si>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</si>
  <si>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</si>
  <si>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</si>
  <si>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</si>
  <si>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</si>
  <si>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</si>
  <si>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</si>
  <si>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</si>
  <si>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</si>
  <si>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</si>
  <si>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</si>
  <si>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</si>
  <si>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</si>
  <si>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</si>
  <si>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</si>
  <si>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</si>
  <si>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</si>
  <si>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</si>
  <si>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</si>
  <si>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</si>
  <si>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</si>
  <si>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</si>
  <si>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</si>
  <si>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</si>
  <si>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</si>
  <si>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</si>
  <si>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</si>
  <si>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</si>
  <si>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</si>
  <si>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</si>
  <si>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</si>
  <si>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</si>
  <si>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</si>
  <si>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</si>
  <si>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</si>
  <si>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</si>
  <si>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</si>
  <si>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</si>
  <si>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</si>
  <si>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</si>
  <si>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</si>
  <si>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</si>
  <si>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</si>
  <si>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</si>
  <si>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</si>
  <si>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</si>
  <si>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</si>
  <si>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</si>
  <si>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</si>
  <si>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</si>
  <si>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</si>
  <si>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</si>
  <si>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</si>
  <si>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</si>
  <si>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</si>
  <si>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</si>
  <si>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</si>
  <si>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</si>
  <si>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</si>
  <si>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</si>
  <si>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</si>
  <si>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</si>
  <si>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</si>
  <si>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</si>
  <si>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</si>
  <si>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</si>
  <si>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</si>
  <si>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</si>
  <si>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</si>
  <si>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</si>
  <si>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</si>
  <si>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</si>
  <si>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</si>
  <si>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</si>
  <si>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</si>
  <si>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</si>
  <si>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</si>
  <si>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</si>
  <si>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</si>
  <si>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</si>
  <si>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</si>
  <si>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</si>
  <si>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</si>
  <si>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</si>
  <si>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</si>
  <si>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</si>
  <si>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</si>
  <si>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</si>
  <si>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</si>
  <si>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</si>
  <si>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</si>
  <si>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</si>
  <si>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</si>
  <si>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</si>
  <si>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</si>
  <si>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</si>
  <si>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</si>
  <si>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</si>
  <si>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</si>
  <si>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</si>
  <si>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</si>
  <si>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</si>
  <si>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</si>
  <si>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</si>
  <si>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</si>
  <si>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</si>
  <si>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</si>
  <si>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</si>
  <si>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</si>
  <si>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</si>
  <si>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</si>
  <si>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</si>
  <si>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</si>
  <si>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</si>
  <si>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</si>
  <si>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</si>
  <si>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</si>
  <si>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</si>
  <si>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</si>
  <si>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</si>
  <si>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</si>
  <si>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</si>
  <si>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</si>
  <si>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</si>
  <si>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</si>
  <si>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</si>
  <si>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</si>
  <si>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</si>
  <si>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</si>
  <si>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</si>
  <si>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</si>
  <si>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</si>
  <si>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</si>
  <si>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</si>
  <si>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</si>
  <si>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</si>
  <si>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</si>
  <si>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</si>
  <si>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</si>
  <si>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</si>
  <si>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</si>
  <si>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</si>
  <si>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</si>
  <si>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</si>
  <si>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</si>
  <si>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</si>
  <si>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</si>
  <si>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</si>
  <si>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</si>
  <si>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</si>
  <si>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</si>
  <si>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</si>
  <si>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</si>
  <si>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</si>
  <si>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</si>
  <si>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</si>
  <si>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</si>
  <si>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</si>
  <si>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</si>
  <si>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</si>
  <si>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</si>
  <si>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</si>
  <si>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</si>
  <si>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</si>
  <si>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</si>
  <si>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</si>
  <si>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</si>
  <si>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</si>
  <si>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</si>
  <si>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</si>
  <si>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</si>
  <si>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</si>
  <si>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</si>
  <si>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</si>
  <si>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</si>
  <si>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</si>
  <si>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</si>
  <si>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</si>
  <si>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</si>
  <si>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</si>
  <si>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</si>
  <si>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</si>
  <si>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</si>
  <si>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</si>
  <si>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</si>
  <si>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</si>
  <si>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</si>
  <si>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</si>
  <si>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</si>
  <si>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</si>
  <si>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</si>
  <si>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</si>
  <si>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</si>
  <si>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</si>
  <si>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</si>
  <si>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</si>
  <si>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</si>
  <si>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</si>
  <si>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</si>
  <si>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</si>
  <si>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</si>
  <si>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</si>
  <si>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</si>
  <si>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</si>
  <si>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</si>
  <si>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</si>
  <si>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</si>
  <si>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</si>
  <si>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</si>
  <si>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</si>
  <si>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</si>
  <si>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</si>
  <si>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</si>
  <si>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</si>
  <si>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</si>
  <si>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</si>
  <si>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</si>
  <si>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</si>
  <si>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</si>
  <si>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</si>
  <si>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</si>
  <si>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</si>
  <si>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</si>
  <si>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</si>
  <si>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</si>
  <si>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</si>
  <si>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</si>
  <si>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</si>
  <si>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</si>
  <si>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</si>
  <si>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</si>
  <si>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</si>
  <si>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</si>
  <si>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</si>
  <si>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</si>
  <si>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</si>
  <si>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</si>
  <si>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</si>
  <si>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</si>
  <si>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</si>
  <si>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</si>
  <si>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</si>
  <si>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</si>
  <si>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</si>
  <si>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</si>
  <si>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</si>
  <si>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</si>
  <si>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</si>
  <si>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</si>
  <si>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</si>
  <si>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</si>
  <si>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</si>
  <si>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</si>
  <si>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</si>
  <si>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</si>
  <si>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</si>
  <si>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</si>
  <si>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</si>
  <si>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</si>
  <si>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</si>
  <si>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</si>
  <si>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</si>
  <si>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</si>
  <si>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</si>
  <si>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</si>
  <si>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</si>
  <si>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</si>
  <si>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</si>
  <si>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</si>
  <si>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</si>
  <si>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</si>
  <si>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</si>
  <si>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</si>
  <si>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</si>
  <si>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</si>
  <si>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</si>
  <si>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</si>
  <si>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</si>
  <si>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</si>
  <si>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</si>
  <si>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</si>
  <si>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</si>
  <si>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</si>
  <si>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</si>
  <si>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</si>
  <si>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</si>
  <si>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</si>
  <si>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</si>
  <si>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</si>
  <si>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</si>
  <si>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</si>
  <si>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</si>
  <si>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</si>
  <si>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</si>
  <si>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</si>
  <si>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</si>
  <si>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</si>
  <si>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</si>
  <si>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</si>
  <si>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</si>
  <si>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</si>
  <si>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</si>
  <si>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</si>
  <si>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</si>
  <si>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</si>
  <si>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</si>
  <si>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</si>
  <si>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</si>
  <si>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</si>
  <si>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</si>
  <si>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</si>
  <si>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</si>
  <si>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</si>
  <si>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</si>
  <si>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</si>
  <si>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</si>
  <si>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</si>
  <si>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</si>
  <si>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</si>
  <si>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</si>
  <si>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</si>
  <si>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</si>
  <si>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</si>
  <si>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</si>
  <si>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</si>
  <si>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</si>
  <si>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</si>
  <si>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</si>
  <si>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</si>
  <si>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</si>
  <si>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</si>
  <si>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</si>
  <si>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</si>
  <si>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</si>
  <si>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</si>
  <si>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</si>
  <si>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</si>
  <si>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</si>
  <si>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</si>
  <si>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</si>
  <si>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</si>
  <si>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</si>
  <si>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</si>
  <si>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</si>
  <si>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</si>
  <si>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</si>
  <si>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</si>
  <si>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</si>
  <si>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</si>
  <si>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</si>
  <si>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</si>
  <si>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</si>
  <si>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</si>
  <si>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</si>
  <si>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</si>
  <si>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</si>
  <si>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</si>
  <si>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</si>
  <si>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</si>
  <si>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</si>
  <si>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</si>
  <si>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</si>
  <si>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</si>
  <si>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</si>
  <si>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</si>
  <si>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</si>
  <si>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</si>
  <si>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</si>
  <si>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</si>
  <si>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</si>
  <si>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</si>
  <si>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</si>
  <si>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</si>
  <si>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</si>
  <si>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</si>
  <si>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</si>
  <si>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</si>
  <si>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</si>
  <si>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</si>
  <si>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</si>
  <si>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</si>
  <si>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</si>
  <si>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</si>
  <si>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</si>
  <si>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</si>
  <si>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</si>
  <si>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</si>
  <si>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</si>
  <si>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</si>
  <si>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</si>
  <si>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</si>
  <si>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</si>
  <si>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</si>
  <si>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</si>
  <si>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</si>
  <si>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</si>
  <si>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</si>
  <si>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</si>
  <si>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</si>
  <si>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</si>
  <si>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</si>
  <si>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</si>
  <si>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</si>
  <si>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</si>
  <si>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</si>
  <si>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</si>
  <si>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</si>
  <si>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</si>
  <si>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</si>
  <si>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</si>
  <si>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</si>
  <si>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</si>
  <si>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</si>
  <si>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</si>
  <si>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</si>
  <si>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</si>
  <si>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</si>
  <si>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</si>
  <si>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</si>
  <si>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</si>
  <si>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</si>
  <si>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</si>
  <si>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</si>
  <si>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</si>
  <si>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</si>
  <si>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</si>
  <si>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</si>
  <si>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</si>
  <si>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</si>
  <si>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</si>
  <si>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</si>
  <si>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</si>
  <si>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</si>
  <si>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</si>
  <si>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</si>
  <si>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</si>
  <si>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</si>
  <si>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</si>
  <si>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</si>
  <si>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</si>
  <si>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</si>
  <si>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</si>
  <si>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</si>
  <si>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</si>
  <si>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</si>
  <si>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</si>
  <si>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</si>
  <si>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</si>
  <si>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</si>
  <si>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</si>
  <si>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</si>
  <si>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</si>
  <si>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</si>
  <si>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</si>
  <si>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</si>
  <si>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</si>
  <si>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</si>
  <si>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</si>
  <si>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</si>
  <si>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</si>
  <si>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</si>
  <si>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</si>
  <si>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</si>
  <si>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</si>
  <si>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</si>
  <si>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</si>
  <si>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</si>
  <si>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</si>
  <si>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</si>
  <si>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</si>
  <si>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</si>
  <si>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</si>
  <si>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</si>
  <si>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</si>
  <si>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</si>
  <si>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</si>
  <si>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</si>
  <si>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</si>
  <si>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</si>
  <si>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</si>
  <si>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</si>
  <si>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</si>
  <si>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</si>
  <si>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</si>
  <si>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</si>
  <si>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</si>
  <si>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</si>
  <si>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</si>
  <si>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</si>
  <si>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</si>
  <si>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</si>
  <si>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</si>
  <si>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</si>
  <si>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</si>
  <si>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</si>
  <si>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</si>
  <si>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</si>
  <si>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</si>
  <si>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</si>
  <si>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</si>
  <si>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</si>
  <si>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</si>
  <si>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</si>
  <si>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</si>
  <si>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</si>
  <si>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</si>
  <si>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</si>
  <si>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</si>
  <si>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</si>
  <si>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</si>
  <si>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</si>
  <si>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</si>
  <si>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</si>
  <si>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</si>
  <si>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</si>
  <si>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</si>
  <si>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</si>
  <si>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</si>
  <si>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</si>
  <si>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</si>
  <si>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</si>
  <si>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</si>
  <si>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</si>
  <si>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</si>
  <si>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</si>
  <si>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</si>
  <si>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</si>
  <si>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</si>
  <si>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</si>
  <si>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</si>
  <si>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</si>
  <si>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</si>
  <si>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</si>
  <si>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</si>
  <si>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</si>
  <si>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</si>
  <si>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</si>
  <si>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</si>
  <si>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</si>
  <si>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</si>
  <si>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</si>
  <si>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</si>
  <si>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</si>
  <si>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</si>
  <si>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</si>
  <si>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</si>
  <si>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</si>
  <si>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</si>
  <si>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</si>
  <si>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</si>
  <si>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</si>
  <si>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</si>
  <si>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</si>
  <si>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</si>
  <si>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</si>
  <si>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</si>
  <si>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</si>
  <si>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</si>
  <si>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</si>
  <si>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</si>
  <si>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</si>
  <si>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</si>
  <si>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</si>
  <si>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</si>
  <si>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</si>
  <si>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</si>
  <si>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</si>
  <si>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</si>
  <si>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</si>
  <si>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</si>
  <si>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</si>
  <si>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</si>
  <si>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</si>
  <si>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</si>
  <si>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</si>
  <si>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</si>
  <si>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</si>
  <si>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</si>
  <si>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</si>
  <si>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</si>
  <si>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</si>
  <si>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</si>
  <si>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</si>
  <si>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</si>
  <si>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</si>
  <si>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</si>
  <si>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</si>
  <si>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</si>
  <si>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</si>
  <si>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</si>
  <si>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</si>
  <si>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</si>
  <si>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</si>
  <si>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</si>
  <si>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</si>
  <si>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</si>
  <si>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</si>
  <si>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</si>
  <si>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</si>
  <si>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</si>
  <si>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</si>
  <si>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</si>
  <si>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</si>
  <si>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</si>
  <si>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</si>
  <si>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</si>
  <si>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</si>
  <si>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</si>
  <si>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</si>
  <si>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</si>
  <si>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</si>
  <si>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</si>
  <si>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</si>
  <si>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</si>
  <si>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</si>
  <si>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</si>
  <si>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</si>
  <si>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</si>
  <si>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</si>
  <si>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</si>
  <si>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</si>
  <si>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</si>
  <si>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</si>
  <si>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</si>
  <si>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</si>
  <si>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</si>
  <si>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</si>
  <si>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</si>
  <si>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</si>
  <si>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</si>
  <si>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</si>
  <si>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</si>
  <si>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</si>
  <si>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</si>
  <si>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</si>
  <si>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</si>
  <si>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</si>
  <si>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</si>
  <si>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</si>
  <si>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</si>
  <si>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</si>
  <si>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</si>
  <si>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</si>
  <si>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</si>
  <si>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</si>
  <si>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</si>
  <si>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</si>
  <si>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</si>
  <si>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</si>
  <si>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</si>
  <si>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</si>
  <si>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</si>
  <si>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</si>
  <si>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</si>
  <si>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</si>
  <si>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</si>
  <si>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</si>
  <si>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</si>
  <si>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</si>
  <si>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</si>
  <si>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</si>
  <si>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</si>
  <si>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</si>
  <si>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</si>
  <si>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</si>
  <si>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</si>
  <si>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</si>
  <si>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</si>
  <si>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</si>
  <si>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</si>
  <si>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</si>
  <si>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</si>
  <si>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</si>
  <si>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</si>
  <si>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</si>
  <si>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</si>
  <si>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</si>
  <si>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</si>
  <si>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</si>
  <si>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</si>
  <si>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</si>
  <si>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</si>
  <si>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</si>
  <si>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</si>
  <si>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</si>
  <si>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</si>
  <si>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</si>
  <si>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</si>
  <si>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</si>
  <si>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</si>
  <si>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</si>
  <si>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</si>
  <si>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</si>
  <si>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</si>
  <si>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</si>
  <si>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</si>
  <si>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</si>
  <si>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</si>
  <si>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</si>
  <si>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</si>
  <si>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</si>
  <si>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</si>
  <si>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</si>
  <si>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</si>
  <si>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</si>
  <si>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</si>
  <si>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</si>
  <si>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</si>
  <si>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</si>
  <si>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</si>
  <si>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</si>
  <si>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</si>
  <si>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</si>
  <si>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</si>
  <si>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</si>
  <si>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</si>
  <si>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</si>
  <si>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</si>
  <si>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</si>
  <si>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</si>
  <si>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</si>
  <si>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</si>
  <si>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</si>
  <si>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</si>
  <si>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</si>
  <si>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</si>
  <si>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</si>
  <si>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</si>
  <si>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</si>
  <si>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</si>
  <si>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</si>
  <si>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</si>
  <si>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</si>
  <si>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</si>
  <si>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</si>
  <si>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</si>
  <si>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</si>
  <si>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</si>
  <si>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</si>
  <si>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</si>
  <si>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</si>
  <si>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</si>
  <si>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</si>
  <si>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</si>
  <si>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</si>
  <si>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</si>
  <si>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</si>
  <si>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</si>
  <si>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</si>
  <si>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</si>
  <si>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</si>
  <si>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</si>
  <si>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</si>
  <si>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</si>
  <si>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</si>
  <si>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</si>
  <si>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</si>
  <si>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</si>
  <si>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</si>
  <si>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</si>
  <si>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</si>
  <si>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</si>
  <si>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</si>
  <si>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</si>
  <si>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</si>
  <si>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</si>
  <si>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</si>
  <si>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</si>
  <si>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</si>
  <si>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</si>
  <si>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</si>
  <si>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</si>
  <si>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</si>
  <si>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</si>
  <si>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</si>
  <si>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</si>
  <si>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</si>
  <si>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</si>
  <si>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</si>
  <si>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</si>
  <si>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</si>
  <si>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</si>
  <si>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</si>
  <si>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</si>
  <si>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</si>
  <si>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</si>
  <si>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</si>
  <si>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</si>
  <si>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</si>
  <si>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</si>
  <si>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</si>
  <si>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</si>
  <si>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</si>
  <si>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</si>
  <si>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</si>
  <si>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</si>
  <si>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</si>
  <si>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</si>
  <si>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</si>
  <si>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</si>
  <si>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</si>
  <si>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</si>
  <si>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</si>
  <si>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</si>
  <si>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</si>
  <si>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</si>
  <si>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</si>
  <si>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</si>
  <si>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</si>
  <si>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</si>
  <si>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</si>
  <si>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</si>
  <si>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</si>
  <si>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</si>
  <si>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</si>
  <si>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</si>
  <si>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</si>
  <si>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</si>
  <si>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</si>
  <si>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</si>
  <si>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</si>
  <si>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</si>
  <si>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</si>
  <si>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</si>
  <si>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</si>
  <si>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</si>
  <si>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</si>
  <si>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</si>
  <si>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</si>
  <si>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</si>
  <si>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</si>
  <si>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</si>
  <si>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</si>
  <si>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</si>
  <si>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</si>
  <si>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</si>
  <si>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</si>
  <si>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</si>
  <si>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</si>
  <si>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</si>
  <si>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</si>
  <si>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</si>
  <si>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</si>
  <si>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</si>
  <si>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</si>
  <si>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</si>
  <si>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</si>
  <si>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</si>
  <si>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</si>
  <si>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</si>
  <si>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</si>
  <si>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</si>
  <si>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</si>
  <si>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</si>
  <si>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</si>
  <si>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</si>
  <si>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</si>
  <si>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</si>
  <si>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</si>
  <si>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</si>
  <si>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</si>
  <si>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</si>
  <si>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</si>
  <si>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</si>
  <si>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</si>
  <si>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</si>
  <si>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</si>
  <si>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</si>
  <si>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</si>
  <si>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</si>
  <si>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</si>
  <si>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</si>
  <si>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</si>
  <si>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</si>
  <si>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</si>
  <si>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</si>
  <si>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</si>
  <si>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</si>
  <si>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</si>
  <si>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</si>
  <si>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</si>
  <si>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</si>
  <si>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</si>
  <si>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</si>
  <si>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</si>
  <si>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</si>
  <si>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</si>
  <si>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</si>
  <si>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</si>
  <si>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</si>
  <si>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</si>
  <si>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</si>
  <si>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</si>
  <si>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</si>
  <si>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</si>
  <si>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</si>
  <si>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</si>
  <si>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</si>
  <si>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</si>
  <si>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</si>
  <si>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</si>
  <si>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</si>
  <si>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</si>
  <si>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</si>
  <si>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</si>
  <si>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</si>
  <si>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</si>
  <si>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</si>
  <si>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</si>
  <si>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</si>
  <si>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</si>
  <si>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</si>
  <si>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</si>
  <si>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</si>
  <si>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</si>
  <si>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</si>
  <si>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</si>
  <si>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</si>
  <si>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</si>
  <si>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</si>
  <si>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</si>
  <si>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</si>
  <si>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</si>
  <si>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</si>
  <si>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</si>
  <si>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</si>
  <si>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</si>
  <si>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</si>
  <si>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</si>
  <si>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</si>
  <si>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</si>
  <si>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</si>
  <si>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</si>
  <si>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</si>
  <si>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</si>
  <si>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</si>
  <si>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</si>
  <si>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</si>
  <si>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</si>
  <si>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</si>
  <si>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</si>
  <si>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</si>
  <si>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</si>
  <si>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</si>
  <si>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</si>
  <si>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</si>
  <si>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</si>
  <si>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</si>
  <si>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</si>
  <si>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</si>
  <si>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</si>
  <si>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</si>
  <si>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</si>
  <si>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</si>
  <si>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</si>
  <si>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</si>
  <si>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</si>
  <si>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</si>
  <si>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</si>
  <si>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</si>
  <si>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</si>
  <si>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</si>
  <si>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</si>
  <si>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</si>
  <si>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</si>
  <si>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</si>
  <si>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</si>
  <si>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</si>
  <si>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</si>
  <si>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</si>
  <si>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</si>
  <si>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</si>
  <si>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</si>
  <si>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</si>
  <si>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</si>
  <si>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</si>
  <si>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</si>
  <si>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</si>
  <si>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</si>
  <si>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</si>
  <si>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</si>
  <si>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</si>
  <si>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</si>
  <si>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</si>
  <si>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</si>
  <si>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</si>
  <si>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</si>
  <si>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</si>
  <si>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</si>
  <si>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</si>
  <si>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</si>
  <si>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</si>
  <si>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</si>
  <si>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</si>
  <si>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</si>
  <si>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</si>
  <si>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</si>
  <si>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</si>
  <si>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</si>
  <si>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</si>
  <si>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</si>
  <si>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</si>
  <si>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</si>
  <si>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</si>
  <si>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</si>
  <si>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</si>
  <si>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</si>
  <si>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</si>
  <si>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</si>
  <si>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</si>
  <si>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</si>
  <si>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</si>
  <si>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</si>
  <si>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</si>
  <si>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</si>
  <si>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</si>
  <si>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</si>
  <si>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</si>
  <si>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</si>
  <si>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</si>
  <si>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</si>
  <si>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</si>
  <si>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</si>
  <si>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</si>
  <si>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</si>
  <si>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</si>
  <si>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</si>
  <si>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</si>
  <si>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</si>
  <si>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</si>
  <si>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</si>
  <si>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</si>
  <si>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</si>
  <si>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</si>
  <si>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</si>
  <si>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</si>
  <si>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</si>
  <si>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</si>
  <si>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</si>
  <si>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</si>
  <si>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</si>
  <si>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</si>
  <si>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</si>
  <si>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</si>
  <si>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</si>
  <si>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</si>
  <si>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</si>
  <si>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</si>
  <si>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</si>
  <si>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</si>
  <si>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</si>
  <si>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</si>
  <si>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</si>
  <si>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</si>
  <si>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</si>
  <si>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</si>
  <si>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</si>
  <si>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</si>
  <si>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</si>
  <si>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</si>
  <si>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</si>
  <si>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</si>
  <si>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</si>
  <si>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</si>
  <si>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</si>
  <si>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</si>
  <si>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</si>
  <si>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</si>
  <si>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</si>
  <si>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</si>
  <si>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</si>
  <si>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</si>
  <si>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</si>
  <si>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</si>
  <si>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</si>
  <si>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</si>
  <si>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</si>
  <si>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</si>
  <si>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</si>
  <si>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</si>
  <si>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</si>
  <si>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</si>
  <si>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</si>
  <si>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</si>
  <si>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</si>
  <si>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</si>
  <si>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</si>
  <si>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</si>
  <si>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</si>
  <si>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</si>
  <si>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</si>
  <si>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</si>
  <si>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</si>
  <si>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</si>
  <si>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</si>
  <si>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</si>
  <si>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</si>
  <si>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</si>
  <si>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</si>
  <si>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</si>
  <si>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</si>
  <si>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</si>
  <si>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</si>
  <si>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</si>
  <si>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</si>
  <si>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</si>
  <si>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</si>
  <si>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</si>
  <si>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</si>
  <si>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</si>
  <si>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</si>
  <si>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</si>
  <si>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</si>
  <si>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</si>
  <si>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</si>
  <si>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</si>
  <si>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</si>
  <si>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</si>
  <si>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</si>
  <si>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</si>
  <si>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</si>
  <si>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</si>
  <si>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</si>
  <si>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</si>
  <si>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</si>
  <si>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</si>
  <si>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</si>
  <si>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</si>
  <si>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</si>
  <si>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</si>
  <si>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</si>
  <si>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</si>
  <si>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</si>
  <si>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</si>
  <si>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</si>
  <si>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</si>
  <si>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</si>
  <si>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</si>
  <si>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</si>
  <si>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</si>
  <si>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</si>
  <si>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</si>
  <si>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</si>
  <si>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</si>
  <si>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</si>
  <si>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</si>
  <si>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</si>
  <si>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</si>
  <si>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</si>
  <si>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</si>
  <si>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</si>
  <si>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</si>
  <si>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</si>
  <si>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</si>
  <si>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</si>
  <si>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</si>
  <si>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</si>
  <si>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</si>
  <si>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</si>
  <si>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</si>
  <si>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</si>
  <si>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</si>
  <si>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</si>
  <si>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</si>
  <si>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</si>
  <si>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</si>
  <si>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</si>
  <si>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</si>
  <si>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</si>
  <si>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</si>
  <si>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</si>
  <si>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</si>
  <si>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</si>
  <si>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</si>
  <si>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</si>
  <si>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</si>
  <si>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</si>
  <si>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</si>
  <si>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</si>
  <si>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</si>
  <si>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</si>
  <si>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</si>
  <si>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</si>
  <si>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</si>
  <si>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</si>
  <si>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</si>
  <si>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</si>
  <si>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</si>
  <si>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</si>
  <si>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</si>
  <si>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</si>
  <si>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</si>
  <si>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</si>
  <si>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</si>
  <si>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</si>
  <si>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</si>
  <si>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</si>
  <si>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</si>
  <si>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</si>
  <si>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</si>
  <si>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</si>
  <si>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</si>
  <si>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</si>
  <si>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</si>
  <si>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</si>
  <si>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</si>
  <si>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</si>
  <si>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</si>
  <si>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</si>
  <si>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</si>
  <si>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</si>
  <si>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</si>
  <si>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</si>
  <si>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</si>
  <si>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</si>
  <si>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</si>
  <si>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</si>
  <si>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</si>
  <si>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</si>
  <si>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</si>
  <si>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</si>
  <si>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</si>
  <si>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</si>
  <si>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</si>
  <si>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</si>
  <si>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</si>
  <si>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</si>
  <si>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</si>
  <si>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</si>
  <si>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</si>
  <si>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</si>
  <si>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</si>
  <si>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</si>
  <si>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</si>
  <si>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</si>
  <si>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</si>
  <si>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</si>
  <si>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</si>
  <si>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</si>
  <si>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</si>
  <si>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</si>
  <si>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</si>
  <si>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</si>
  <si>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</si>
  <si>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</si>
  <si>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</si>
  <si>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</si>
  <si>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</si>
  <si>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</si>
  <si>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</si>
  <si>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</si>
  <si>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</si>
  <si>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</si>
  <si>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</si>
  <si>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</si>
  <si>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</si>
  <si>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</si>
  <si>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</si>
  <si>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</si>
  <si>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</si>
  <si>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</si>
  <si>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</si>
  <si>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</si>
  <si>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</si>
  <si>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</si>
  <si>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</si>
  <si>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</si>
  <si>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</si>
  <si>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</si>
  <si>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</si>
  <si>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</si>
  <si>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</si>
  <si>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</si>
  <si>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</si>
  <si>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</si>
  <si>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</si>
  <si>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</si>
  <si>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</si>
  <si>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</si>
  <si>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</si>
  <si>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</si>
  <si>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</si>
  <si>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</si>
  <si>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</si>
  <si>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</si>
  <si>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</si>
  <si>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</si>
  <si>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</si>
  <si>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</si>
  <si>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</si>
  <si>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</si>
  <si>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</si>
  <si>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</si>
  <si>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</si>
  <si>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</si>
  <si>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</si>
  <si>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</si>
  <si>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</si>
  <si>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</si>
  <si>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</si>
  <si>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</si>
  <si>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</si>
  <si>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</si>
  <si>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</si>
  <si>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</si>
  <si>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</si>
  <si>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</si>
  <si>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</si>
  <si>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</si>
  <si>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</si>
  <si>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</si>
  <si>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</si>
  <si>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</si>
  <si>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</si>
  <si>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</si>
  <si>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</si>
  <si>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</si>
  <si>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</si>
  <si>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</si>
  <si>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</si>
  <si>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</si>
  <si>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</si>
  <si>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</si>
  <si>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</si>
  <si>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</si>
  <si>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</si>
  <si>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</si>
  <si>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</si>
  <si>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</si>
  <si>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</si>
  <si>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</si>
  <si>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</si>
  <si>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</si>
  <si>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</si>
  <si>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</si>
  <si>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</si>
  <si>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</si>
  <si>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</si>
  <si>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</si>
  <si>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</si>
  <si>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</si>
  <si>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</si>
  <si>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</si>
  <si>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</si>
  <si>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</si>
  <si>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</si>
  <si>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</si>
  <si>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</si>
  <si>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</si>
  <si>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</si>
  <si>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</si>
  <si>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</si>
  <si>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</si>
  <si>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</si>
  <si>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</si>
  <si>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</si>
  <si>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</si>
  <si>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</si>
  <si>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</si>
  <si>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</si>
  <si>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</si>
  <si>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</si>
  <si>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</si>
  <si>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</si>
  <si>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</si>
  <si>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</si>
  <si>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</si>
  <si>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</si>
  <si>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</si>
  <si>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</si>
  <si>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</si>
  <si>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</si>
  <si>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</si>
  <si>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</si>
  <si>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</si>
  <si>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</si>
  <si>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</si>
  <si>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</si>
  <si>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</si>
  <si>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</si>
  <si>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</si>
  <si>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</si>
  <si>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</si>
  <si>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</si>
  <si>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</si>
  <si>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</si>
  <si>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</si>
  <si>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</si>
  <si>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</si>
  <si>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</si>
  <si>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</si>
  <si>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</si>
  <si>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</si>
  <si>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</si>
  <si>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</si>
  <si>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</si>
  <si>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</si>
  <si>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</si>
  <si>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</si>
  <si>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</si>
  <si>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</si>
  <si>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</si>
  <si>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</si>
  <si>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</si>
  <si>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</si>
  <si>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</si>
  <si>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</si>
  <si>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</si>
  <si>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</si>
  <si>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</si>
  <si>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</si>
  <si>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</si>
  <si>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</si>
  <si>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</si>
  <si>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</si>
  <si>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</si>
  <si>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</si>
  <si>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</si>
  <si>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</si>
  <si>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</si>
  <si>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</si>
  <si>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</si>
  <si>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</si>
  <si>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</si>
  <si>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</si>
  <si>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</si>
  <si>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</si>
  <si>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</si>
  <si>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</si>
  <si>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</si>
  <si>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</si>
  <si>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</si>
  <si>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</si>
  <si>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</si>
  <si>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</si>
  <si>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</si>
  <si>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</si>
  <si>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</si>
  <si>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</si>
  <si>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</si>
  <si>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</si>
  <si>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</si>
  <si>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</si>
  <si>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</si>
  <si>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</si>
  <si>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</si>
  <si>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</si>
  <si>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</si>
  <si>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</si>
  <si>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</si>
  <si>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</si>
  <si>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</si>
  <si>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</si>
  <si>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</si>
  <si>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</si>
  <si>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</si>
  <si>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</si>
  <si>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</si>
  <si>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</si>
  <si>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</si>
  <si>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</si>
  <si>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</si>
  <si>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</si>
  <si>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</si>
  <si>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</si>
  <si>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</si>
  <si>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</si>
  <si>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</si>
  <si>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</si>
  <si>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</si>
  <si>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</si>
  <si>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</si>
  <si>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</si>
  <si>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</si>
  <si>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</si>
  <si>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</si>
  <si>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</si>
  <si>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</si>
  <si>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</si>
  <si>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</si>
  <si>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</si>
  <si>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</si>
  <si>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</si>
  <si>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</si>
  <si>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</si>
  <si>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</si>
  <si>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</si>
  <si>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</si>
  <si>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</si>
  <si>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</si>
  <si>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</si>
  <si>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</si>
  <si>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</si>
  <si>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</si>
  <si>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</si>
  <si>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</si>
  <si>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</si>
  <si>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</si>
  <si>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</si>
  <si>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</si>
  <si>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</si>
  <si>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</si>
  <si>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</si>
  <si>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</si>
  <si>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</si>
  <si>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</si>
  <si>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</si>
  <si>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</si>
  <si>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</si>
  <si>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</si>
  <si>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</si>
  <si>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</si>
  <si>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</si>
  <si>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</si>
  <si>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</si>
  <si>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</si>
  <si>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</si>
  <si>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</si>
  <si>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</si>
  <si>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</si>
  <si>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</si>
  <si>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</si>
  <si>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</si>
  <si>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</si>
  <si>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</si>
  <si>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</si>
  <si>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</si>
  <si>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</si>
  <si>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</si>
  <si>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</si>
  <si>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</si>
  <si>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</si>
  <si>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</si>
  <si>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</si>
  <si>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</si>
  <si>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</si>
  <si>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</si>
  <si>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</si>
  <si>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</si>
  <si>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</si>
  <si>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</si>
  <si>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</si>
  <si>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</si>
  <si>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</si>
  <si>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</si>
  <si>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</si>
  <si>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</si>
  <si>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</si>
  <si>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</si>
  <si>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</si>
  <si>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</si>
  <si>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</si>
  <si>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</si>
  <si>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</si>
  <si>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</si>
  <si>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</si>
  <si>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</si>
  <si>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</si>
  <si>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</si>
  <si>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</si>
  <si>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</si>
  <si>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</si>
  <si>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</si>
  <si>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</si>
  <si>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</si>
  <si>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</si>
  <si>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</si>
  <si>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</si>
  <si>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</si>
  <si>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</si>
  <si>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</si>
  <si>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</si>
  <si>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</si>
  <si>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</si>
  <si>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</si>
  <si>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</si>
  <si>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</si>
  <si>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</si>
  <si>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</si>
  <si>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</si>
  <si>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</si>
  <si>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</si>
  <si>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</si>
  <si>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</si>
  <si>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</si>
  <si>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</si>
  <si>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</si>
  <si>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</si>
  <si>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</si>
  <si>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</si>
  <si>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</si>
  <si>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</si>
  <si>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</si>
  <si>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</si>
  <si>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</si>
  <si>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</si>
  <si>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</si>
  <si>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</si>
  <si>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</si>
  <si>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</si>
  <si>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</si>
  <si>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</si>
  <si>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</si>
  <si>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</si>
  <si>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</si>
  <si>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</si>
  <si>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</si>
  <si>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</si>
  <si>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</si>
  <si>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</si>
  <si>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</si>
  <si>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</si>
  <si>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</si>
  <si>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</si>
  <si>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</si>
  <si>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</si>
  <si>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</si>
  <si>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</si>
  <si>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</si>
  <si>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</si>
  <si>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</si>
  <si>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</si>
  <si>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</si>
  <si>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</si>
  <si>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</si>
  <si>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</si>
  <si>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</si>
  <si>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</si>
  <si>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</si>
  <si>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</si>
  <si>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</si>
  <si>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</si>
  <si>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</si>
  <si>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</si>
  <si>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</si>
  <si>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</si>
  <si>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</si>
  <si>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</si>
  <si>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</si>
  <si>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</si>
  <si>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</si>
  <si>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</si>
  <si>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</si>
  <si>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</si>
  <si>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</si>
  <si>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</si>
  <si>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</si>
  <si>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</si>
  <si>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</si>
  <si>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</si>
  <si>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</si>
  <si>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</si>
  <si>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</si>
  <si>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</si>
  <si>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</si>
  <si>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</si>
  <si>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</si>
  <si>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</si>
  <si>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</si>
  <si>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</si>
  <si>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</si>
  <si>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</si>
  <si>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</si>
  <si>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</si>
  <si>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</si>
  <si>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</si>
  <si>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</si>
  <si>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</si>
  <si>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</si>
  <si>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</si>
  <si>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</si>
  <si>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</si>
  <si>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</si>
  <si>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</si>
  <si>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</si>
  <si>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</si>
  <si>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</si>
  <si>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</si>
  <si>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</si>
  <si>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</si>
  <si>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</si>
  <si>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</si>
  <si>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</si>
  <si>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</si>
  <si>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</si>
  <si>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</si>
  <si>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</si>
  <si>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</si>
  <si>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</si>
  <si>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</si>
  <si>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</si>
  <si>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</si>
  <si>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</si>
  <si>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</si>
  <si>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</si>
  <si>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</si>
  <si>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</si>
  <si>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</si>
  <si>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</si>
  <si>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</si>
  <si>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</si>
  <si>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</si>
  <si>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</si>
  <si>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</si>
  <si>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</si>
  <si>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</si>
  <si>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</si>
  <si>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</si>
  <si>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</si>
  <si>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</si>
  <si>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</si>
  <si>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</si>
  <si>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</si>
  <si>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</si>
  <si>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</si>
  <si>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</si>
  <si>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</si>
  <si>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</si>
  <si>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</si>
  <si>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</si>
  <si>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</si>
  <si>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</si>
  <si>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</si>
  <si>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</si>
  <si>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</si>
  <si>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</si>
  <si>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</si>
  <si>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</si>
  <si>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</si>
  <si>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</si>
  <si>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</si>
  <si>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</si>
  <si>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</si>
  <si>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</si>
  <si>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</si>
  <si>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</si>
  <si>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</si>
  <si>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</si>
  <si>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</si>
  <si>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</si>
  <si>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</si>
  <si>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</si>
  <si>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</si>
  <si>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</si>
  <si>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</si>
  <si>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</si>
  <si>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</si>
  <si>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</si>
  <si>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</si>
  <si>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</si>
  <si>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</si>
  <si>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</si>
  <si>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</si>
  <si>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</si>
  <si>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</si>
  <si>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</si>
  <si>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</si>
  <si>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</si>
  <si>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</si>
  <si>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</si>
  <si>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</si>
  <si>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</si>
  <si>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</si>
  <si>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</si>
  <si>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</si>
  <si>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</si>
  <si>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</si>
  <si>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</si>
  <si>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</si>
  <si>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</si>
  <si>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</si>
  <si>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</si>
  <si>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</si>
  <si>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</si>
  <si>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</si>
  <si>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</si>
  <si>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</si>
  <si>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</si>
  <si>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</si>
  <si>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</si>
  <si>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</si>
  <si>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</si>
  <si>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</si>
  <si>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</si>
  <si>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</si>
  <si>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</si>
  <si>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</si>
  <si>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</si>
  <si>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</si>
  <si>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</si>
  <si>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</si>
  <si>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</si>
  <si>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</si>
  <si>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</si>
  <si>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</si>
  <si>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</si>
  <si>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</si>
  <si>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</si>
  <si>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</si>
  <si>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</si>
  <si>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</si>
  <si>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</si>
  <si>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</si>
  <si>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</si>
  <si>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</si>
  <si>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</si>
  <si>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</si>
  <si>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</si>
  <si>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</si>
  <si>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</si>
  <si>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</si>
  <si>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</si>
  <si>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</si>
  <si>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</si>
  <si>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</si>
  <si>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</si>
  <si>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</si>
  <si>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</si>
  <si>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</si>
  <si>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</si>
  <si>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</si>
  <si>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</si>
  <si>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</si>
  <si>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</si>
  <si>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</si>
  <si>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</si>
  <si>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</si>
  <si>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</si>
  <si>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</si>
  <si>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</si>
  <si>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</si>
  <si>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</si>
  <si>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</si>
  <si>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</si>
  <si>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</si>
  <si>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</si>
  <si>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</si>
  <si>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</si>
  <si>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</si>
  <si>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</si>
  <si>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</si>
  <si>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</si>
  <si>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</si>
  <si>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</si>
  <si>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</si>
  <si>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</si>
  <si>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</si>
  <si>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</si>
  <si>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</si>
  <si>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</si>
  <si>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</si>
  <si>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</si>
  <si>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</si>
  <si>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</si>
  <si>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</si>
  <si>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</si>
  <si>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</si>
  <si>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</si>
  <si>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</si>
  <si>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</si>
  <si>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</si>
  <si>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</si>
  <si>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</si>
  <si>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</si>
  <si>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</si>
  <si>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</si>
  <si>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</si>
  <si>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</si>
  <si>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</si>
  <si>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</si>
  <si>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</si>
  <si>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</si>
  <si>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</si>
  <si>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</si>
  <si>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</si>
  <si>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</si>
  <si>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</si>
  <si>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</si>
  <si>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</si>
  <si>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</si>
  <si>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</si>
  <si>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</si>
  <si>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</si>
  <si>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</si>
  <si>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</si>
  <si>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</si>
  <si>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</si>
  <si>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</si>
  <si>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</si>
  <si>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</si>
  <si>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</si>
  <si>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</si>
  <si>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</si>
  <si>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</si>
  <si>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</si>
  <si>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</si>
  <si>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</si>
  <si>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</si>
  <si>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</si>
  <si>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</si>
  <si>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</si>
  <si>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</si>
  <si>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</si>
  <si>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</si>
  <si>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</si>
  <si>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</si>
  <si>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</si>
  <si>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</si>
  <si>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</si>
  <si>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</si>
  <si>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</si>
  <si>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</si>
  <si>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</si>
  <si>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</si>
  <si>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</si>
  <si>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</si>
  <si>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</si>
  <si>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</si>
  <si>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</si>
  <si>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</si>
  <si>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</si>
  <si>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</si>
  <si>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</si>
  <si>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</si>
  <si>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</si>
  <si>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</si>
  <si>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</si>
  <si>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</si>
  <si>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</si>
  <si>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</si>
  <si>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</si>
  <si>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</si>
  <si>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</si>
  <si>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</si>
  <si>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</si>
  <si>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</si>
  <si>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</si>
  <si>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</si>
  <si>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</si>
  <si>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</si>
  <si>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</si>
  <si>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</si>
  <si>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</si>
  <si>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</si>
  <si>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</si>
  <si>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</si>
  <si>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</si>
  <si>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</si>
  <si>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</si>
  <si>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</si>
  <si>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</si>
  <si>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</si>
  <si>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</si>
  <si>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</si>
  <si>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</si>
  <si>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</si>
  <si>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</si>
  <si>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</si>
  <si>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</si>
  <si>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</si>
  <si>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</si>
  <si>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</si>
  <si>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</si>
  <si>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</si>
  <si>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</si>
  <si>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</si>
  <si>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</si>
  <si>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</si>
  <si>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</si>
  <si>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</si>
  <si>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</si>
  <si>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</si>
  <si>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</si>
  <si>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</si>
  <si>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</si>
  <si>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</si>
  <si>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</si>
  <si>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</si>
  <si>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</si>
  <si>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</si>
  <si>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</si>
  <si>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</si>
  <si>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</si>
  <si>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</si>
  <si>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</si>
  <si>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</si>
  <si>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</si>
  <si>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</si>
  <si>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</si>
  <si>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</si>
  <si>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</si>
  <si>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</si>
  <si>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</si>
  <si>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</si>
  <si>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</si>
  <si>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</si>
  <si>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</si>
  <si>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</si>
  <si>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</si>
  <si>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</si>
  <si>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</si>
  <si>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</si>
  <si>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</si>
  <si>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</si>
  <si>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</si>
  <si>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</si>
  <si>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</si>
  <si>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</si>
  <si>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</si>
  <si>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</si>
  <si>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</si>
  <si>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</si>
  <si>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</si>
  <si>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</si>
  <si>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</si>
  <si>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</si>
  <si>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</si>
  <si>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</si>
  <si>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</si>
  <si>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</si>
  <si>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</si>
  <si>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</si>
  <si>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</si>
  <si>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</si>
  <si>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</si>
  <si>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</si>
  <si>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</si>
  <si>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</si>
  <si>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</si>
  <si>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</si>
  <si>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</si>
  <si>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</si>
  <si>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</si>
  <si>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</si>
  <si>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</si>
  <si>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</si>
  <si>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</si>
  <si>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</si>
  <si>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</si>
  <si>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</si>
  <si>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</si>
  <si>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</si>
  <si>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</si>
  <si>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</si>
  <si>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</si>
  <si>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</si>
  <si>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</si>
  <si>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</si>
  <si>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</si>
  <si>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</si>
  <si>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</si>
  <si>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</si>
  <si>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</si>
  <si>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</si>
  <si>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</si>
  <si>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</si>
  <si>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</si>
  <si>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</si>
  <si>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</si>
  <si>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</si>
  <si>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</si>
  <si>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</si>
  <si>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</si>
  <si>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</si>
  <si>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</si>
  <si>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</si>
  <si>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</si>
  <si>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</si>
  <si>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</si>
  <si>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</si>
  <si>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</si>
  <si>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</si>
  <si>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</si>
  <si>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</si>
  <si>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</si>
  <si>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</si>
  <si>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</si>
  <si>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</si>
  <si>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</si>
  <si>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</si>
  <si>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</si>
  <si>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</si>
  <si>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</si>
  <si>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</si>
  <si>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</si>
  <si>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</si>
  <si>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</si>
  <si>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</si>
  <si>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</si>
  <si>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</si>
  <si>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</si>
  <si>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</si>
  <si>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</si>
  <si>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</si>
  <si>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</si>
  <si>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</si>
  <si>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</si>
  <si>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</si>
  <si>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</si>
  <si>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</si>
  <si>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</si>
  <si>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</si>
  <si>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</si>
  <si>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</si>
  <si>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</si>
  <si>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</si>
  <si>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</si>
  <si>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</si>
  <si>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</si>
  <si>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</si>
  <si>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</si>
  <si>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</si>
  <si>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</si>
  <si>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</si>
  <si>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</si>
  <si>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</si>
  <si>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</si>
  <si>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</si>
  <si>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</si>
  <si>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</si>
  <si>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</si>
  <si>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</si>
  <si>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</si>
  <si>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</si>
  <si>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</si>
  <si>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</si>
  <si>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</si>
  <si>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</si>
  <si>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</si>
  <si>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</si>
  <si>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</si>
  <si>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</si>
  <si>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</si>
  <si>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</si>
  <si>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</si>
  <si>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</si>
  <si>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</si>
  <si>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</si>
  <si>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</si>
  <si>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</si>
  <si>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</si>
  <si>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</si>
  <si>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</si>
  <si>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</si>
  <si>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</si>
  <si>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</si>
  <si>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</si>
  <si>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</si>
  <si>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</si>
  <si>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</si>
  <si>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</si>
  <si>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</si>
  <si>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</si>
  <si>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</si>
  <si>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</si>
  <si>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</si>
  <si>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</si>
  <si>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</si>
  <si>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</si>
  <si>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</si>
  <si>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</si>
  <si>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</si>
  <si>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</si>
  <si>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</si>
  <si>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</si>
  <si>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</si>
  <si>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</si>
  <si>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</si>
  <si>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</si>
  <si>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</si>
  <si>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</si>
  <si>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</si>
  <si>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</si>
  <si>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</si>
  <si>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</si>
  <si>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</si>
  <si>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</si>
  <si>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</si>
  <si>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</si>
  <si>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</si>
  <si>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</si>
  <si>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</si>
  <si>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</si>
  <si>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</si>
  <si>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</si>
  <si>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</si>
  <si>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</si>
  <si>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</si>
  <si>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</si>
  <si>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</si>
  <si>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</si>
  <si>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</si>
  <si>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</si>
  <si>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</si>
  <si>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</si>
  <si>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</si>
  <si>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</si>
  <si>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</si>
  <si>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</si>
  <si>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</si>
  <si>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</si>
  <si>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</si>
  <si>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</si>
  <si>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</si>
  <si>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</si>
  <si>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</si>
  <si>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</si>
  <si>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</si>
  <si>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</si>
  <si>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</si>
  <si>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</si>
  <si>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</si>
  <si>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</si>
  <si>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</si>
  <si>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</si>
  <si>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</si>
  <si>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</si>
  <si>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</si>
  <si>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</si>
  <si>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</si>
  <si>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</si>
  <si>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</si>
  <si>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</si>
  <si>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</si>
  <si>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</si>
  <si>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</si>
  <si>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</si>
  <si>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</si>
  <si>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</si>
  <si>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</si>
  <si>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</si>
  <si>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</si>
  <si>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</si>
  <si>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</si>
  <si>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</si>
  <si>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</si>
  <si>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</si>
  <si>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</si>
  <si>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</si>
  <si>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</si>
  <si>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</si>
  <si>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</si>
  <si>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</si>
  <si>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</si>
  <si>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</si>
  <si>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</si>
  <si>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</si>
  <si>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</si>
  <si>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</si>
  <si>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</si>
  <si>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</si>
  <si>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</si>
  <si>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</si>
  <si>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</si>
  <si>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</si>
  <si>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</si>
  <si>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</si>
  <si>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</si>
  <si>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</si>
  <si>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</si>
  <si>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</si>
  <si>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</si>
  <si>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</si>
  <si>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</si>
  <si>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</si>
  <si>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</si>
  <si>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</si>
  <si>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</si>
  <si>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</si>
  <si>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</si>
  <si>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</si>
  <si>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</si>
  <si>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</si>
  <si>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</si>
  <si>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</si>
  <si>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</si>
  <si>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</si>
  <si>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</si>
  <si>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</si>
  <si>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</si>
  <si>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</si>
  <si>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</si>
  <si>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</si>
  <si>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</si>
  <si>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</si>
  <si>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</si>
  <si>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</si>
  <si>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</si>
  <si>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</si>
  <si>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</si>
  <si>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</si>
  <si>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</si>
  <si>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</si>
  <si>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</si>
  <si>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</si>
  <si>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</si>
  <si>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</si>
  <si>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</si>
  <si>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</si>
  <si>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</si>
  <si>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</si>
  <si>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</si>
  <si>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</si>
  <si>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</si>
  <si>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</si>
  <si>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</si>
  <si>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</si>
  <si>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</si>
  <si>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</si>
  <si>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</si>
  <si>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</si>
  <si>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</si>
  <si>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</si>
  <si>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</si>
  <si>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</si>
  <si>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</si>
  <si>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</si>
  <si>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</si>
  <si>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</si>
  <si>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</si>
  <si>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</si>
  <si>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</si>
  <si>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</si>
  <si>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</si>
  <si>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</si>
  <si>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</si>
  <si>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</si>
  <si>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</si>
  <si>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</si>
  <si>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</si>
  <si>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</si>
  <si>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</si>
  <si>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</si>
  <si>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</si>
  <si>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</si>
  <si>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</si>
  <si>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</si>
  <si>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</si>
  <si>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</si>
  <si>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</si>
  <si>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</si>
  <si>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</si>
  <si>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</si>
  <si>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</si>
  <si>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</si>
  <si>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</si>
  <si>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</si>
  <si>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</si>
  <si>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</si>
  <si>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</si>
  <si>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</si>
  <si>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</si>
  <si>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</si>
  <si>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</si>
  <si>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</si>
  <si>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</si>
  <si>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</si>
  <si>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</si>
  <si>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</si>
  <si>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</si>
  <si>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</si>
  <si>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</si>
  <si>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</si>
  <si>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</si>
  <si>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</si>
  <si>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</si>
  <si>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</si>
  <si>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</si>
  <si>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</si>
  <si>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</si>
  <si>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</si>
  <si>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</si>
  <si>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</si>
  <si>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</si>
  <si>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</si>
  <si>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</si>
  <si>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</si>
  <si>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</si>
  <si>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</si>
  <si>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</si>
  <si>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</si>
  <si>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</si>
  <si>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</si>
  <si>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</si>
  <si>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</si>
  <si>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</si>
  <si>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</si>
  <si>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</si>
  <si>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</si>
  <si>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</si>
  <si>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</si>
  <si>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</si>
  <si>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</si>
  <si>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</si>
  <si>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</si>
  <si>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</si>
  <si>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</si>
  <si>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</si>
  <si>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</si>
  <si>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</si>
  <si>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</si>
  <si>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</si>
  <si>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</si>
  <si>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</si>
  <si>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</si>
  <si>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</si>
  <si>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</si>
  <si>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</si>
  <si>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</si>
  <si>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</si>
  <si>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</si>
  <si>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</si>
  <si>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</si>
  <si>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</si>
  <si>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</si>
  <si>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</si>
  <si>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</si>
  <si>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</si>
  <si>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</si>
  <si>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</si>
  <si>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</si>
  <si>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</si>
  <si>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</si>
  <si>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</si>
  <si>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</si>
  <si>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</si>
  <si>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</si>
  <si>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</si>
  <si>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</si>
  <si>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</si>
  <si>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</si>
  <si>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</si>
  <si>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</si>
  <si>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</si>
  <si>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</si>
  <si>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</si>
  <si>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</si>
  <si>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</si>
  <si>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</si>
  <si>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</si>
  <si>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</si>
  <si>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</si>
  <si>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</si>
  <si>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</si>
  <si>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</si>
  <si>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</si>
  <si>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</si>
  <si>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</si>
  <si>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</si>
  <si>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</si>
  <si>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</si>
  <si>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</si>
  <si>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</si>
  <si>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</si>
  <si>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</si>
  <si>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</si>
  <si>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</si>
  <si>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</si>
  <si>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</si>
  <si>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</si>
  <si>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</si>
  <si>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</si>
  <si>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</si>
  <si>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</si>
  <si>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</si>
  <si>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</si>
  <si>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</si>
  <si>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</si>
  <si>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</si>
  <si>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</si>
  <si>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</si>
  <si>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</si>
  <si>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</si>
  <si>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</si>
  <si>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</si>
  <si>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</si>
  <si>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</si>
  <si>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</si>
  <si>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</si>
  <si>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</si>
  <si>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</si>
  <si>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</si>
  <si>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</si>
  <si>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</si>
  <si>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</si>
  <si>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</si>
  <si>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</si>
  <si>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</si>
  <si>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</si>
  <si>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</si>
  <si>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</si>
  <si>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</si>
  <si>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</si>
  <si>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</si>
  <si>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</si>
  <si>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</si>
  <si>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</si>
  <si>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</si>
  <si>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</si>
  <si>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</si>
  <si>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</si>
  <si>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</si>
  <si>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</si>
  <si>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</si>
  <si>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</si>
  <si>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</si>
  <si>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</si>
  <si>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</si>
  <si>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</si>
  <si>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</si>
  <si>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</si>
  <si>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</si>
  <si>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</si>
  <si>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</si>
  <si>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</si>
  <si>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</si>
  <si>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</si>
  <si>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</si>
  <si>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</si>
  <si>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</si>
  <si>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</si>
  <si>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</si>
  <si>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</si>
  <si>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</si>
  <si>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</si>
  <si>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</si>
  <si>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</si>
  <si>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</si>
  <si>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</si>
  <si>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</si>
  <si>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</si>
  <si>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</si>
  <si>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</si>
  <si>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</si>
  <si>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</si>
  <si>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</si>
  <si>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</si>
  <si>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</si>
  <si>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</si>
  <si>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</si>
  <si>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</si>
  <si>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</si>
  <si>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</si>
  <si>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</si>
  <si>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</si>
  <si>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</si>
  <si>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</si>
  <si>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</si>
  <si>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</si>
  <si>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</si>
  <si>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</si>
  <si>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</si>
  <si>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</si>
  <si>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</si>
  <si>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</si>
  <si>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</si>
  <si>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</si>
  <si>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</si>
  <si>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</si>
  <si>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</si>
  <si>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</si>
  <si>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</si>
  <si>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</si>
  <si>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</si>
  <si>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</si>
  <si>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</si>
  <si>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</si>
  <si>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</si>
  <si>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</si>
  <si>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</si>
  <si>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</si>
  <si>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</si>
  <si>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</si>
  <si>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</si>
  <si>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</si>
  <si>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</si>
  <si>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</si>
  <si>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</si>
  <si>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</si>
  <si>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</si>
  <si>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</si>
  <si>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</si>
  <si>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</si>
  <si>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</si>
  <si>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</si>
  <si>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</si>
  <si>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</si>
  <si>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</si>
  <si>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</si>
  <si>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</si>
  <si>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</si>
  <si>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</si>
  <si>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</si>
  <si>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</si>
  <si>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</si>
  <si>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</si>
  <si>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</si>
  <si>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</si>
  <si>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</si>
  <si>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</si>
  <si>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</si>
  <si>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</si>
  <si>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</si>
  <si>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</si>
  <si>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</si>
  <si>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</si>
  <si>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</si>
  <si>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</si>
  <si>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</si>
  <si>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</si>
  <si>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</si>
  <si>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</si>
  <si>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</si>
  <si>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</si>
  <si>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</si>
  <si>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</si>
  <si>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</si>
  <si>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</si>
  <si>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</si>
  <si>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</si>
  <si>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</si>
  <si>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</si>
  <si>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</si>
  <si>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</si>
  <si>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</si>
  <si>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</si>
  <si>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</si>
  <si>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</si>
  <si>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</si>
  <si>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</si>
  <si>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</si>
  <si>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</si>
  <si>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</si>
  <si>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</si>
  <si>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</si>
  <si>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</si>
  <si>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</si>
  <si>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</si>
  <si>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</si>
  <si>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</si>
  <si>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</si>
  <si>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</si>
  <si>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</si>
  <si>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</si>
  <si>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</si>
  <si>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</si>
  <si>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</si>
  <si>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</si>
  <si>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</si>
  <si>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</si>
  <si>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</si>
  <si>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</si>
  <si>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</si>
  <si>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</si>
  <si>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</si>
  <si>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</si>
  <si>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</si>
  <si>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</si>
  <si>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</si>
  <si>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</si>
  <si>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</si>
  <si>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</si>
  <si>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</si>
  <si>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</si>
  <si>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</si>
  <si>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</si>
  <si>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</si>
  <si>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</si>
  <si>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</si>
  <si>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</si>
  <si>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</si>
  <si>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</si>
  <si>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</si>
  <si>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</si>
  <si>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</si>
  <si>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</si>
  <si>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</si>
  <si>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</si>
  <si>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</si>
  <si>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</si>
  <si>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</si>
  <si>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</si>
  <si>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</si>
  <si>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</si>
  <si>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</si>
  <si>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</si>
  <si>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</si>
  <si>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</si>
  <si>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</si>
  <si>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</si>
  <si>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</si>
  <si>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</si>
  <si>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</si>
  <si>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</si>
  <si>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</si>
  <si>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</si>
  <si>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</si>
  <si>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</si>
  <si>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</si>
  <si>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</si>
  <si>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</si>
  <si>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</si>
  <si>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</si>
  <si>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</si>
  <si>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</si>
  <si>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</si>
  <si>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</si>
  <si>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</si>
  <si>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</si>
  <si>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</si>
  <si>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</si>
  <si>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</si>
  <si>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</si>
  <si>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</si>
  <si>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</si>
  <si>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</si>
  <si>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</si>
  <si>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</si>
  <si>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</si>
  <si>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</si>
  <si>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</si>
  <si>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</si>
  <si>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</si>
  <si>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</si>
  <si>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</si>
  <si>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</si>
  <si>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</si>
  <si>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</si>
  <si>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</si>
  <si>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</si>
  <si>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</si>
  <si>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</si>
  <si>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</si>
  <si>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</si>
  <si>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</si>
  <si>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</si>
  <si>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</si>
  <si>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</si>
  <si>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</si>
  <si>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</si>
  <si>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</si>
  <si>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</si>
  <si>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</si>
  <si>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</si>
  <si>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</si>
  <si>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</si>
  <si>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</si>
  <si>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</si>
  <si>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</si>
  <si>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</si>
  <si>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</si>
  <si>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</si>
  <si>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</si>
  <si>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</si>
  <si>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</si>
  <si>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</si>
  <si>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</si>
  <si>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</si>
  <si>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</si>
  <si>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</si>
  <si>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</si>
  <si>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</si>
  <si>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</si>
  <si>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</si>
  <si>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</si>
  <si>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</si>
  <si>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</si>
  <si>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</si>
  <si>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</si>
  <si>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</si>
  <si>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</si>
  <si>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</si>
  <si>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</si>
  <si>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</si>
  <si>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</si>
  <si>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</si>
  <si>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</si>
  <si>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</si>
  <si>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</si>
  <si>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</si>
  <si>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</si>
  <si>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</si>
  <si>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</si>
  <si>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</si>
  <si>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</si>
  <si>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</si>
  <si>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</si>
  <si>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</si>
  <si>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</si>
  <si>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</si>
  <si>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</si>
  <si>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</si>
  <si>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</si>
  <si>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</si>
  <si>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</si>
  <si>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</si>
  <si>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</si>
  <si>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</si>
  <si>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</si>
  <si>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</si>
  <si>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</si>
  <si>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</si>
  <si>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</si>
  <si>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</si>
  <si>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</si>
  <si>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</si>
  <si>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</si>
  <si>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</si>
  <si>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</si>
  <si>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</si>
  <si>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</si>
  <si>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</si>
  <si>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</si>
  <si>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</si>
  <si>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</si>
  <si>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</si>
  <si>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</si>
  <si>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</si>
  <si>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</si>
  <si>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</si>
  <si>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</si>
  <si>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</si>
  <si>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</si>
  <si>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</si>
  <si>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</si>
  <si>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</si>
  <si>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</si>
  <si>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</si>
  <si>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</si>
  <si>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</si>
  <si>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</si>
  <si>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</si>
  <si>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</si>
  <si>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</si>
  <si>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</si>
  <si>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</si>
  <si>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</si>
  <si>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</si>
  <si>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</si>
  <si>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</si>
  <si>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</si>
  <si>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</si>
  <si>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</si>
  <si>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</si>
  <si>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</si>
  <si>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</si>
  <si>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</si>
  <si>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</si>
  <si>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</si>
  <si>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</si>
  <si>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</si>
  <si>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</si>
  <si>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</si>
  <si>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</si>
  <si>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</si>
  <si>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</si>
  <si>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</si>
  <si>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</si>
  <si>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</si>
  <si>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</si>
  <si>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</si>
  <si>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</si>
  <si>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</si>
  <si>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</si>
  <si>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</si>
  <si>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</si>
  <si>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</si>
  <si>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</si>
  <si>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</si>
  <si>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</si>
  <si>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</si>
  <si>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</si>
  <si>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</si>
  <si>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</si>
  <si>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</si>
  <si>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</si>
  <si>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</si>
  <si>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</si>
  <si>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</si>
  <si>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</si>
  <si>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</si>
  <si>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</si>
  <si>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</si>
  <si>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</si>
  <si>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</si>
  <si>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</si>
  <si>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</si>
  <si>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</si>
  <si>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</si>
  <si>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</si>
  <si>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</si>
  <si>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</si>
  <si>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</si>
  <si>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</si>
  <si>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</si>
  <si>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</si>
  <si>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</si>
  <si>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</si>
  <si>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</si>
  <si>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</si>
  <si>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</si>
  <si>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</si>
  <si>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</si>
  <si>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</si>
  <si>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</si>
  <si>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</si>
  <si>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</si>
  <si>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</si>
  <si>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</si>
  <si>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</si>
  <si>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</si>
  <si>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</si>
  <si>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</si>
  <si>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</si>
  <si>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</si>
  <si>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</si>
  <si>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</si>
  <si>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</si>
  <si>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</si>
  <si>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</si>
  <si>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</si>
  <si>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</si>
  <si>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</si>
  <si>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</si>
  <si>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</si>
  <si>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</si>
  <si>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</si>
  <si>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</si>
  <si>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</si>
  <si>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</si>
  <si>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</si>
  <si>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</si>
  <si>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</si>
  <si>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</si>
  <si>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</si>
  <si>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</si>
  <si>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</si>
  <si>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</si>
  <si>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</si>
  <si>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</si>
  <si>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</si>
  <si>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</si>
  <si>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</si>
  <si>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</si>
  <si>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</si>
  <si>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</si>
  <si>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</si>
  <si>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</si>
  <si>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</si>
  <si>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</si>
  <si>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</si>
  <si>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</si>
  <si>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</si>
  <si>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</si>
  <si>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</si>
  <si>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</si>
  <si>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</si>
  <si>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</si>
  <si>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</si>
  <si>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</si>
  <si>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</si>
  <si>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</si>
  <si>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</si>
  <si>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</si>
  <si>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</si>
  <si>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</si>
  <si>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</si>
  <si>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</si>
  <si>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</si>
  <si>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</si>
  <si>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</si>
  <si>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</si>
  <si>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</si>
  <si>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</si>
  <si>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</si>
  <si>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</si>
  <si>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</si>
  <si>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</si>
  <si>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</si>
  <si>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</si>
  <si>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</si>
  <si>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</si>
  <si>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</si>
  <si>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</si>
  <si>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</si>
  <si>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</si>
  <si>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</si>
  <si>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</si>
  <si>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</si>
  <si>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</si>
  <si>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</si>
  <si>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</si>
  <si>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</si>
  <si>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</si>
  <si>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</si>
  <si>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</si>
  <si>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</si>
  <si>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</si>
  <si>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</si>
  <si>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</si>
  <si>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</si>
  <si>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</si>
  <si>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</si>
  <si>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</si>
  <si>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</si>
  <si>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</si>
  <si>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</si>
  <si>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</si>
  <si>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</si>
  <si>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</si>
  <si>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</si>
  <si>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</si>
  <si>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</si>
  <si>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</si>
  <si>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</si>
  <si>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</si>
  <si>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</si>
  <si>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</si>
  <si>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</si>
  <si>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</si>
  <si>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</si>
  <si>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</si>
  <si>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</si>
  <si>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</si>
  <si>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</si>
  <si>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</si>
  <si>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</si>
  <si>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</si>
  <si>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</si>
  <si>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</si>
  <si>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</si>
  <si>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</si>
  <si>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</si>
  <si>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</si>
  <si>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</si>
  <si>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</si>
  <si>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</si>
  <si>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</si>
  <si>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</si>
  <si>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</si>
  <si>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</si>
  <si>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</si>
  <si>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</si>
  <si>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</si>
  <si>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</si>
  <si>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</si>
  <si>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</si>
  <si>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</si>
  <si>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</si>
  <si>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</si>
  <si>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</si>
  <si>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</si>
  <si>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</si>
  <si>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</si>
  <si>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</si>
  <si>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</si>
  <si>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</si>
  <si>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</si>
  <si>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</si>
  <si>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</si>
  <si>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</si>
  <si>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</si>
  <si>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</si>
  <si>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</si>
  <si>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</si>
  <si>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</si>
  <si>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</si>
  <si>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</si>
  <si>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</si>
  <si>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</si>
  <si>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</si>
  <si>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</si>
  <si>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</si>
  <si>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</si>
  <si>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</si>
  <si>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</si>
  <si>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</si>
  <si>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</si>
  <si>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</si>
  <si>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</si>
  <si>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</si>
  <si>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</si>
  <si>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</si>
  <si>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</si>
  <si>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</si>
  <si>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</si>
  <si>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</si>
  <si>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</si>
  <si>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</si>
  <si>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</si>
  <si>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</si>
  <si>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</si>
  <si>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</si>
  <si>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</si>
  <si>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</si>
  <si>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</si>
  <si>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</si>
  <si>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</si>
  <si>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</si>
  <si>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</si>
  <si>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</si>
  <si>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</si>
  <si>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</si>
  <si>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</si>
  <si>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</si>
  <si>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</si>
  <si>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</si>
  <si>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</si>
  <si>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</si>
  <si>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</si>
  <si>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</si>
  <si>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</si>
  <si>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</si>
  <si>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</si>
  <si>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</si>
  <si>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</si>
  <si>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</si>
  <si>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</si>
  <si>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</si>
  <si>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</si>
  <si>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</si>
  <si>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</si>
  <si>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</si>
  <si>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</si>
  <si>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</si>
  <si>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</si>
  <si>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</si>
  <si>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</si>
  <si>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</si>
  <si>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</si>
  <si>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</si>
  <si>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</si>
  <si>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</si>
  <si>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</si>
  <si>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</si>
  <si>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</si>
  <si>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</si>
  <si>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</si>
  <si>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</si>
  <si>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</si>
  <si>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</si>
  <si>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</si>
  <si>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</si>
  <si>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</si>
  <si>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</si>
  <si>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</si>
  <si>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</si>
  <si>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</si>
  <si>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</si>
  <si>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</si>
  <si>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</si>
  <si>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</si>
  <si>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</si>
  <si>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</si>
  <si>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</si>
  <si>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</si>
  <si>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</si>
  <si>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</si>
  <si>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</si>
  <si>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</si>
  <si>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</si>
  <si>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</si>
  <si>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</si>
  <si>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</si>
  <si>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</si>
  <si>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</si>
  <si>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</si>
  <si>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</si>
  <si>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</si>
  <si>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</si>
  <si>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</si>
  <si>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</si>
  <si>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</si>
  <si>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</si>
  <si>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</si>
  <si>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</si>
  <si>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</si>
  <si>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</si>
  <si>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</si>
  <si>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</si>
  <si>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</si>
  <si>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</si>
  <si>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</si>
  <si>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</si>
  <si>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</si>
  <si>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</si>
  <si>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</si>
  <si>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</si>
  <si>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</si>
  <si>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</si>
  <si>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</si>
  <si>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</si>
  <si>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</si>
  <si>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</si>
  <si>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</si>
  <si>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</si>
  <si>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</si>
  <si>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</si>
  <si>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</si>
  <si>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</si>
  <si>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</si>
  <si>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</si>
  <si>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</si>
  <si>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</si>
  <si>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</si>
  <si>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</si>
  <si>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</si>
  <si>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</si>
  <si>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</si>
  <si>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</si>
  <si>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</si>
  <si>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</si>
  <si>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</si>
  <si>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</si>
  <si>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</si>
  <si>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</si>
  <si>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</si>
  <si>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</si>
  <si>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</si>
  <si>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</si>
  <si>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</si>
  <si>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</si>
  <si>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</si>
  <si>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</si>
  <si>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</si>
  <si>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</si>
  <si>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</si>
  <si>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</si>
  <si>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</si>
  <si>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</si>
  <si>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</si>
  <si>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</si>
  <si>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</si>
  <si>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</si>
  <si>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</si>
  <si>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</si>
  <si>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</si>
  <si>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</si>
  <si>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</si>
  <si>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</si>
  <si>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</si>
  <si>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</si>
  <si>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</si>
  <si>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</si>
  <si>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</si>
  <si>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</si>
  <si>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</si>
  <si>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</si>
  <si>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</si>
  <si>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</si>
  <si>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</si>
  <si>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</si>
  <si>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</si>
  <si>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</si>
  <si>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</si>
  <si>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</si>
  <si>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</si>
  <si>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</si>
  <si>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</si>
  <si>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</si>
  <si>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</si>
  <si>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</si>
  <si>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</si>
  <si>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</si>
  <si>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</si>
  <si>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</si>
  <si>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</si>
  <si>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</si>
  <si>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</si>
  <si>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</si>
  <si>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</si>
  <si>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</si>
  <si>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</si>
  <si>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</si>
  <si>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</si>
  <si>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</si>
  <si>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</si>
  <si>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</si>
  <si>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</si>
  <si>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</si>
  <si>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</si>
  <si>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</si>
  <si>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</si>
  <si>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</si>
  <si>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</si>
  <si>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</si>
  <si>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</si>
  <si>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</si>
  <si>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</si>
  <si>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</si>
  <si>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</si>
  <si>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</si>
  <si>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</si>
  <si>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</si>
  <si>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</si>
  <si>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</si>
  <si>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</si>
  <si>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</si>
  <si>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</si>
  <si>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</si>
  <si>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</si>
  <si>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</si>
  <si>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</si>
  <si>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</si>
  <si>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</si>
  <si>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</si>
  <si>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</si>
  <si>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</si>
  <si>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</si>
  <si>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</si>
  <si>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</si>
  <si>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</si>
  <si>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</si>
  <si>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</si>
  <si>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</si>
  <si>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</si>
  <si>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</si>
  <si>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</si>
  <si>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</si>
  <si>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</si>
  <si>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</si>
  <si>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</si>
  <si>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</si>
  <si>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</si>
  <si>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</si>
  <si>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</si>
  <si>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</si>
  <si>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</si>
  <si>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</si>
  <si>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</si>
  <si>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</si>
  <si>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</si>
  <si>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</si>
  <si>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</si>
  <si>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</si>
  <si>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</si>
  <si>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</si>
  <si>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</si>
  <si>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</si>
  <si>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</si>
  <si>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</si>
  <si>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</si>
  <si>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</si>
  <si>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</si>
  <si>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</si>
  <si>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</si>
  <si>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</si>
  <si>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</si>
  <si>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</si>
  <si>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</si>
  <si>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</si>
  <si>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</si>
  <si>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</si>
  <si>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</si>
  <si>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</si>
  <si>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</si>
  <si>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</si>
  <si>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</si>
  <si>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</si>
  <si>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</si>
  <si>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</si>
  <si>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</si>
  <si>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</si>
  <si>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</si>
  <si>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</si>
  <si>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</si>
  <si>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</si>
  <si>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</si>
  <si>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</si>
  <si>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</si>
  <si>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</si>
  <si>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</si>
  <si>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</si>
  <si>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</si>
  <si>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</si>
  <si>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</si>
  <si>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</si>
  <si>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</si>
  <si>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</si>
  <si>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</si>
  <si>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</si>
  <si>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</si>
  <si>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</si>
  <si>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</si>
  <si>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</si>
  <si>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</si>
  <si>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</si>
  <si>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</si>
  <si>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</si>
  <si>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</si>
  <si>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</si>
  <si>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</si>
  <si>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</si>
  <si>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</si>
  <si>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</si>
  <si>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</si>
  <si>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</si>
  <si>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</si>
  <si>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</si>
  <si>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</si>
  <si>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</si>
  <si>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</si>
  <si>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</si>
  <si>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</si>
  <si>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</si>
  <si>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</si>
  <si>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</si>
  <si>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</si>
  <si>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</si>
  <si>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</si>
  <si>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</si>
  <si>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</si>
  <si>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</si>
  <si>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</si>
  <si>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</si>
  <si>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</si>
  <si>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</si>
  <si>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</si>
  <si>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</si>
  <si>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</si>
  <si>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</si>
  <si>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</si>
  <si>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</si>
  <si>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</si>
  <si>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</si>
  <si>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</si>
  <si>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</si>
  <si>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</si>
  <si>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</si>
  <si>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</si>
  <si>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</si>
  <si>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</si>
  <si>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</si>
  <si>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</si>
  <si>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</si>
  <si>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</si>
  <si>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</si>
  <si>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</si>
  <si>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</si>
  <si>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</si>
  <si>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</si>
  <si>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</si>
  <si>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</si>
  <si>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</si>
  <si>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</si>
  <si>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</si>
  <si>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</si>
  <si>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</si>
  <si>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</si>
  <si>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</si>
  <si>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</si>
  <si>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</si>
  <si>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</si>
  <si>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</si>
  <si>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</si>
  <si>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</si>
  <si>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</si>
  <si>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</si>
  <si>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</si>
  <si>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</si>
  <si>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</si>
  <si>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</si>
  <si>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</si>
  <si>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</si>
  <si>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</si>
  <si>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</si>
  <si>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</si>
  <si>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</si>
  <si>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</si>
  <si>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</si>
  <si>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</si>
  <si>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</si>
  <si>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</si>
  <si>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</si>
  <si>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</si>
  <si>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</si>
  <si>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</si>
  <si>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</si>
  <si>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</si>
  <si>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</si>
  <si>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</si>
  <si>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</si>
  <si>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</si>
  <si>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</si>
  <si>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</si>
  <si>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</si>
  <si>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</si>
  <si>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</si>
  <si>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</si>
  <si>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</si>
  <si>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</si>
  <si>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</si>
  <si>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</si>
  <si>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</si>
  <si>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</si>
  <si>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</si>
  <si>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</si>
  <si>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</si>
  <si>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</si>
  <si>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</si>
  <si>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</si>
  <si>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</si>
  <si>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</si>
  <si>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</si>
  <si>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</si>
  <si>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</si>
  <si>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</si>
  <si>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</si>
  <si>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</si>
  <si>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</si>
  <si>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</si>
  <si>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</si>
  <si>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</si>
  <si>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</si>
  <si>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</si>
  <si>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</si>
  <si>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</si>
  <si>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</si>
  <si>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</si>
  <si>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</si>
  <si>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</si>
  <si>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</si>
  <si>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</si>
  <si>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</si>
  <si>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</si>
  <si>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</si>
  <si>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</si>
  <si>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</si>
  <si>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</si>
  <si>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</si>
  <si>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</si>
  <si>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</si>
  <si>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</si>
  <si>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</si>
  <si>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</si>
  <si>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</si>
  <si>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</si>
  <si>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</si>
  <si>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</si>
  <si>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</si>
  <si>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</si>
  <si>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</si>
  <si>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</si>
  <si>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</si>
  <si>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</si>
  <si>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</si>
  <si>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</si>
  <si>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</si>
  <si>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</si>
  <si>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</si>
  <si>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</si>
  <si>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</si>
  <si>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</si>
  <si>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</si>
  <si>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</si>
  <si>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</si>
  <si>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</si>
  <si>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</si>
  <si>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</si>
  <si>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</si>
  <si>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</si>
  <si>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</si>
  <si>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</si>
  <si>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</si>
  <si>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</si>
  <si>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</si>
  <si>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</si>
  <si>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</si>
  <si>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</si>
  <si>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</si>
  <si>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</si>
  <si>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</si>
  <si>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</si>
  <si>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</si>
  <si>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</si>
  <si>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</si>
  <si>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</si>
  <si>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</si>
  <si>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</si>
  <si>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</si>
  <si>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</si>
  <si>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</si>
  <si>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</si>
  <si>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</si>
  <si>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</si>
  <si>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</si>
  <si>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</si>
  <si>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</si>
  <si>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</si>
  <si>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</si>
  <si>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</si>
  <si>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</si>
  <si>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</si>
  <si>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</si>
  <si>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</si>
  <si>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</si>
  <si>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</si>
  <si>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</si>
  <si>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</si>
  <si>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</si>
  <si>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</si>
  <si>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</si>
  <si>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</si>
  <si>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</si>
  <si>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</si>
  <si>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</si>
  <si>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</si>
  <si>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</si>
  <si>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</si>
  <si>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</si>
  <si>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</si>
  <si>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</si>
  <si>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</si>
  <si>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</si>
  <si>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</si>
  <si>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</si>
  <si>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</si>
  <si>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</si>
  <si>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</si>
  <si>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</si>
  <si>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</si>
  <si>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</si>
  <si>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</si>
  <si>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</si>
  <si>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</si>
  <si>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</si>
  <si>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</si>
  <si>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</si>
  <si>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</si>
  <si>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</si>
  <si>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</si>
  <si>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</si>
  <si>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</si>
  <si>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</si>
  <si>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</si>
  <si>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</si>
  <si>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</si>
  <si>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</si>
  <si>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</si>
  <si>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</si>
  <si>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</si>
  <si>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</si>
  <si>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</si>
  <si>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</si>
  <si>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</si>
  <si>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</si>
  <si>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</si>
  <si>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</si>
  <si>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</si>
  <si>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</si>
  <si>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</si>
  <si>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</si>
  <si>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</si>
  <si>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</si>
  <si>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</si>
  <si>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</si>
  <si>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</si>
  <si>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</si>
  <si>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</si>
  <si>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</si>
  <si>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</si>
  <si>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</si>
  <si>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</si>
  <si>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</si>
  <si>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</si>
  <si>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</si>
  <si>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</si>
  <si>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</si>
  <si>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</si>
  <si>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</si>
  <si>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</si>
  <si>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</si>
  <si>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</si>
  <si>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</si>
  <si>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</si>
  <si>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</si>
  <si>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</si>
  <si>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</si>
  <si>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</si>
  <si>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</si>
  <si>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</si>
  <si>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</si>
  <si>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</si>
  <si>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</si>
  <si>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</si>
  <si>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</si>
  <si>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</si>
  <si>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</si>
  <si>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</si>
  <si>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</si>
  <si>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</si>
  <si>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</si>
  <si>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</si>
  <si>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</si>
  <si>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</si>
  <si>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</si>
  <si>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</si>
  <si>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</si>
  <si>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</si>
  <si>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</si>
  <si>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</si>
  <si>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</si>
  <si>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</si>
  <si>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</si>
  <si>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</si>
  <si>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</si>
  <si>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</si>
  <si>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</si>
  <si>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</si>
  <si>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</si>
  <si>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</si>
  <si>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</si>
  <si>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</si>
  <si>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</si>
  <si>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</si>
  <si>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</si>
  <si>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</si>
  <si>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</si>
  <si>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</si>
  <si>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</si>
  <si>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</si>
  <si>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</si>
  <si>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</si>
  <si>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</si>
  <si>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</si>
  <si>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</si>
  <si>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</si>
  <si>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</si>
  <si>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</si>
  <si>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</si>
  <si>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</si>
  <si>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</si>
  <si>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</si>
  <si>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</si>
  <si>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</si>
  <si>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</si>
  <si>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</si>
  <si>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</si>
  <si>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</si>
  <si>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</si>
  <si>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</si>
  <si>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</si>
  <si>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</si>
  <si>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</si>
  <si>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</si>
  <si>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</si>
  <si>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</si>
  <si>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</si>
  <si>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</si>
  <si>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</si>
  <si>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</si>
  <si>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</si>
  <si>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</si>
  <si>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</si>
  <si>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</si>
  <si>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</si>
  <si>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</si>
  <si>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</si>
  <si>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</si>
  <si>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</si>
  <si>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</si>
  <si>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</si>
  <si>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</si>
  <si>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</si>
  <si>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</si>
  <si>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</si>
  <si>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</si>
  <si>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</si>
  <si>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</si>
  <si>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</si>
  <si>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</si>
  <si>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</si>
  <si>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</si>
  <si>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</si>
  <si>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</si>
  <si>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</si>
  <si>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</si>
  <si>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</si>
  <si>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</si>
  <si>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</si>
  <si>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</si>
  <si>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</si>
  <si>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</si>
  <si>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</si>
  <si>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</si>
  <si>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</si>
  <si>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</si>
  <si>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</si>
  <si>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</si>
  <si>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</si>
  <si>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</si>
  <si>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</si>
  <si>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</si>
  <si>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</si>
  <si>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</si>
  <si>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</si>
  <si>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</si>
  <si>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</si>
  <si>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</si>
  <si>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</si>
  <si>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</si>
  <si>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</si>
  <si>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</si>
  <si>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</si>
  <si>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</si>
  <si>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</si>
  <si>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</si>
  <si>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</si>
  <si>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</si>
  <si>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</si>
  <si>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</si>
  <si>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</si>
  <si>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</si>
  <si>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</si>
  <si>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</si>
  <si>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</si>
  <si>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</si>
  <si>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</si>
  <si>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</si>
  <si>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</si>
  <si>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</si>
  <si>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</si>
  <si>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</si>
  <si>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</si>
  <si>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</si>
  <si>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</si>
  <si>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</si>
  <si>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</si>
  <si>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</si>
  <si>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</si>
  <si>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</si>
  <si>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</si>
  <si>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</si>
  <si>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</si>
  <si>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</si>
  <si>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</si>
  <si>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</si>
  <si>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</si>
  <si>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</si>
  <si>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</si>
  <si>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</si>
  <si>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</si>
  <si>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</si>
  <si>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</si>
  <si>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</si>
  <si>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</si>
  <si>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</si>
  <si>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</si>
  <si>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</si>
  <si>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</si>
  <si>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</si>
  <si>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</si>
  <si>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</si>
  <si>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</si>
  <si>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</si>
  <si>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</si>
  <si>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</si>
  <si>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</si>
  <si>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</si>
  <si>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</si>
  <si>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</si>
  <si>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</si>
  <si>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</si>
  <si>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</si>
  <si>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</si>
  <si>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</si>
  <si>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</si>
  <si>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</si>
  <si>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</si>
  <si>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</si>
  <si>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</si>
  <si>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</si>
  <si>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</si>
  <si>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</si>
  <si>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</si>
  <si>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</si>
  <si>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</si>
  <si>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</si>
  <si>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</si>
  <si>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</si>
  <si>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</si>
  <si>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</si>
  <si>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</si>
  <si>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</si>
  <si>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</si>
  <si>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</si>
  <si>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</si>
  <si>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</si>
  <si>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</si>
  <si>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</si>
  <si>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</si>
  <si>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</si>
  <si>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</si>
  <si>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</si>
  <si>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</si>
  <si>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</si>
  <si>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</si>
  <si>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</si>
  <si>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</si>
  <si>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</si>
  <si>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</si>
  <si>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</si>
  <si>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</si>
  <si>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</si>
  <si>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</si>
  <si>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</si>
  <si>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</si>
  <si>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</si>
  <si>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</si>
  <si>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</si>
  <si>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</si>
  <si>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</si>
  <si>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</si>
  <si>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</si>
  <si>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</si>
  <si>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</si>
  <si>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</si>
  <si>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</si>
  <si>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</si>
  <si>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</si>
  <si>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</si>
  <si>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</si>
  <si>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</si>
  <si>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</si>
  <si>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</si>
  <si>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</si>
  <si>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</si>
  <si>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</si>
  <si>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</si>
  <si>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</si>
  <si>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</si>
  <si>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</si>
  <si>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</si>
  <si>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</si>
  <si>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</si>
  <si>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</si>
  <si>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</si>
  <si>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</si>
  <si>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</si>
  <si>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</si>
  <si>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</si>
  <si>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</si>
  <si>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</si>
  <si>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</si>
  <si>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</si>
  <si>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</si>
  <si>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</si>
  <si>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</si>
  <si>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</si>
  <si>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</si>
  <si>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</si>
  <si>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</si>
  <si>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</si>
  <si>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</si>
  <si>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</si>
  <si>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</si>
  <si>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</si>
  <si>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</si>
  <si>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</si>
  <si>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</si>
  <si>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</si>
  <si>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</si>
  <si>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</si>
  <si>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</si>
  <si>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</si>
  <si>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</si>
  <si>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</si>
  <si>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</si>
  <si>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</si>
  <si>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</si>
  <si>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</si>
  <si>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</si>
  <si>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</si>
  <si>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</si>
  <si>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</si>
  <si>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</si>
  <si>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</si>
  <si>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</si>
  <si>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</si>
  <si>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</si>
  <si>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</si>
  <si>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</si>
  <si>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</si>
  <si>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</si>
  <si>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</si>
  <si>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</si>
  <si>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</si>
  <si>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</si>
  <si>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</si>
  <si>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</si>
  <si>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</si>
  <si>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</si>
  <si>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</si>
  <si>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</si>
  <si>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</si>
  <si>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</si>
  <si>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</si>
  <si>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</si>
  <si>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</si>
  <si>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</si>
  <si>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</si>
  <si>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</si>
  <si>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</si>
  <si>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</si>
  <si>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</si>
  <si>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</si>
  <si>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</si>
  <si>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</si>
  <si>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</si>
  <si>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</si>
  <si>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</si>
  <si>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</si>
  <si>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</si>
  <si>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</si>
  <si>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</si>
  <si>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</si>
  <si>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</si>
  <si>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</si>
  <si>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</si>
  <si>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</si>
  <si>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</si>
  <si>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</si>
  <si>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</si>
  <si>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</si>
  <si>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</si>
  <si>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</si>
  <si>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</si>
  <si>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</si>
  <si>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</si>
  <si>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</si>
  <si>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</si>
  <si>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</si>
  <si>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</si>
  <si>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</si>
  <si>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</si>
  <si>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</si>
  <si>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</si>
  <si>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</si>
  <si>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</si>
  <si>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</si>
  <si>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</si>
  <si>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</si>
  <si>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</si>
  <si>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</si>
  <si>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</si>
  <si>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</si>
  <si>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</si>
  <si>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</si>
  <si>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</si>
  <si>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</si>
  <si>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</si>
  <si>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</si>
  <si>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</si>
  <si>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</si>
  <si>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</si>
  <si>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</si>
  <si>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</si>
  <si>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</si>
  <si>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</si>
  <si>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</si>
  <si>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</si>
  <si>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</si>
  <si>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</si>
  <si>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</si>
  <si>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</si>
  <si>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</si>
  <si>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</si>
  <si>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</si>
  <si>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</si>
  <si>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</si>
  <si>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</si>
  <si>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</si>
  <si>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</si>
  <si>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</si>
  <si>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</si>
  <si>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</si>
  <si>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</si>
  <si>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</si>
  <si>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</si>
  <si>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</si>
  <si>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</si>
  <si>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</si>
  <si>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</si>
  <si>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</si>
  <si>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</si>
  <si>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</si>
  <si>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</si>
  <si>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</si>
  <si>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</si>
  <si>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</si>
  <si>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</si>
  <si>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</si>
  <si>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</si>
  <si>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</si>
  <si>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</si>
  <si>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</si>
  <si>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</si>
  <si>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</si>
  <si>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</si>
  <si>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</si>
  <si>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</si>
  <si>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</si>
  <si>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</si>
  <si>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</si>
  <si>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</si>
  <si>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</si>
  <si>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</si>
  <si>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</si>
  <si>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</si>
  <si>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</si>
  <si>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</si>
  <si>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</si>
  <si>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</si>
  <si>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</si>
  <si>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</si>
  <si>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</si>
  <si>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</si>
  <si>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</si>
  <si>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</si>
  <si>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</si>
  <si>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</si>
  <si>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</si>
  <si>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</si>
  <si>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</si>
  <si>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</si>
  <si>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</si>
  <si>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</si>
  <si>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</si>
  <si>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</si>
  <si>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</si>
  <si>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</si>
  <si>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</si>
  <si>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</si>
  <si>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</si>
  <si>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</si>
  <si>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</si>
  <si>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</si>
  <si>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</si>
  <si>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</si>
  <si>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</si>
  <si>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</si>
  <si>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</si>
  <si>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</si>
  <si>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</si>
  <si>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</si>
  <si>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</si>
  <si>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</si>
  <si>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</si>
  <si>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</si>
  <si>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</si>
  <si>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</si>
  <si>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</si>
  <si>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</si>
  <si>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</si>
  <si>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</si>
  <si>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</si>
  <si>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</si>
  <si>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</si>
  <si>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</si>
  <si>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</si>
  <si>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</si>
  <si>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</si>
  <si>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</si>
  <si>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</si>
  <si>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</si>
  <si>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</si>
  <si>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</si>
  <si>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</si>
  <si>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</si>
  <si>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</si>
  <si>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</si>
  <si>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</si>
  <si>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</si>
  <si>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</si>
  <si>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</si>
  <si>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</si>
  <si>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</si>
  <si>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</si>
  <si>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</si>
  <si>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</si>
  <si>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</si>
  <si>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</si>
  <si>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</si>
  <si>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</si>
  <si>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</si>
  <si>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</si>
  <si>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</si>
  <si>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</si>
  <si>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</si>
  <si>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</si>
  <si>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</si>
  <si>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</si>
  <si>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</si>
  <si>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</si>
  <si>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</si>
  <si>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</si>
  <si>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</si>
  <si>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</si>
  <si>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</si>
  <si>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</si>
  <si>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</si>
  <si>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</si>
  <si>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</si>
  <si>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</si>
  <si>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</si>
  <si>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</si>
  <si>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</si>
  <si>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</si>
  <si>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</si>
  <si>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</si>
  <si>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</si>
  <si>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</si>
  <si>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</si>
  <si>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</si>
  <si>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</si>
  <si>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</si>
  <si>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</si>
  <si>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</si>
  <si>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</si>
  <si>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</si>
  <si>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</si>
  <si>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</si>
  <si>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</si>
  <si>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</si>
  <si>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</si>
  <si>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</si>
  <si>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</si>
  <si>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</si>
  <si>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</si>
  <si>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</si>
  <si>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</si>
  <si>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</si>
  <si>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</si>
  <si>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</si>
  <si>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</si>
  <si>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</si>
  <si>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</si>
  <si>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</si>
  <si>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</si>
  <si>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</si>
  <si>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</si>
  <si>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</si>
  <si>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</si>
  <si>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</si>
  <si>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</si>
  <si>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</si>
  <si>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</si>
  <si>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</si>
  <si>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</si>
  <si>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</si>
  <si>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</si>
  <si>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</si>
  <si>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</si>
  <si>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</si>
  <si>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</si>
  <si>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</si>
  <si>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</si>
  <si>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</si>
  <si>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</si>
  <si>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</si>
  <si>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</si>
  <si>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</si>
  <si>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</si>
  <si>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</si>
  <si>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</si>
  <si>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</si>
  <si>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</si>
  <si>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</si>
  <si>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</si>
  <si>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</si>
  <si>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</si>
  <si>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</si>
  <si>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</si>
  <si>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</si>
  <si>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</si>
  <si>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</si>
  <si>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</si>
  <si>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</si>
  <si>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</si>
  <si>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</si>
  <si>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</si>
  <si>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</si>
  <si>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</si>
  <si>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</si>
  <si>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</si>
  <si>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</si>
  <si>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</si>
  <si>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</si>
  <si>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</si>
  <si>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</si>
  <si>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</si>
  <si>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</si>
  <si>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</si>
  <si>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</si>
  <si>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</si>
  <si>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</si>
  <si>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</si>
  <si>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</si>
  <si>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</si>
  <si>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</si>
  <si>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</si>
  <si>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</si>
  <si>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</si>
  <si>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</si>
  <si>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</si>
  <si>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</si>
  <si>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</si>
  <si>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</si>
  <si>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</si>
  <si>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</si>
  <si>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</si>
  <si>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</si>
  <si>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</si>
  <si>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</si>
  <si>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</si>
  <si>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</si>
  <si>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</si>
  <si>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</si>
  <si>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</si>
  <si>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</si>
  <si>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</si>
  <si>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</si>
  <si>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</si>
  <si>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</si>
  <si>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</si>
  <si>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</si>
  <si>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</si>
  <si>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</si>
  <si>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</si>
  <si>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</si>
  <si>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</si>
  <si>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</si>
  <si>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</si>
  <si>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</si>
  <si>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</si>
  <si>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</si>
  <si>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</si>
  <si>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</si>
  <si>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</si>
  <si>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</si>
  <si>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</si>
  <si>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</si>
  <si>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</si>
  <si>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</si>
  <si>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</si>
  <si>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</si>
  <si>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</si>
  <si>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</si>
  <si>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</si>
  <si>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</si>
  <si>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</si>
  <si>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</si>
  <si>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</si>
  <si>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</si>
  <si>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</si>
  <si>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</si>
  <si>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</si>
  <si>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</si>
  <si>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</si>
  <si>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</si>
  <si>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</si>
  <si>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</si>
  <si>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</si>
  <si>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</si>
  <si>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</si>
  <si>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</si>
  <si>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</si>
  <si>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</si>
  <si>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</si>
  <si>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</si>
  <si>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</si>
  <si>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</si>
  <si>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</si>
  <si>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</si>
  <si>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</si>
  <si>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</si>
  <si>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</si>
  <si>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</si>
  <si>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</si>
  <si>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</si>
  <si>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</si>
  <si>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</si>
  <si>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</si>
  <si>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</si>
  <si>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</si>
  <si>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</si>
  <si>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</si>
  <si>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</si>
  <si>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</si>
  <si>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</si>
  <si>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</si>
  <si>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</si>
  <si>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</si>
  <si>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</si>
  <si>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</si>
  <si>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</si>
  <si>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</si>
  <si>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</si>
  <si>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</si>
  <si>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</si>
  <si>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</si>
  <si>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</si>
  <si>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</si>
  <si>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</si>
  <si>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</si>
  <si>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</si>
  <si>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</si>
  <si>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</si>
  <si>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</si>
  <si>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</si>
  <si>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</si>
  <si>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</si>
  <si>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</si>
  <si>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</si>
  <si>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</si>
  <si>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</si>
  <si>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</si>
  <si>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</si>
  <si>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</si>
  <si>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</si>
  <si>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</si>
  <si>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</si>
  <si>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</si>
  <si>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</si>
  <si>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</si>
  <si>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</si>
  <si>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</si>
  <si>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</si>
  <si>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</si>
  <si>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</si>
  <si>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</si>
  <si>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</si>
  <si>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</si>
  <si>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</si>
  <si>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</si>
  <si>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</si>
  <si>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</si>
  <si>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</si>
  <si>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</si>
  <si>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</si>
  <si>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</si>
  <si>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</si>
  <si>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</si>
  <si>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</si>
  <si>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</si>
  <si>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</si>
  <si>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</si>
  <si>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</si>
  <si>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</si>
  <si>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</si>
  <si>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</si>
  <si>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</si>
  <si>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</si>
  <si>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</si>
  <si>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</si>
  <si>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</si>
  <si>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</si>
  <si>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</si>
  <si>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</si>
  <si>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</si>
  <si>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</si>
  <si>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</si>
  <si>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</si>
  <si>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</si>
  <si>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</si>
  <si>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</si>
  <si>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</si>
  <si>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</si>
  <si>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</si>
  <si>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</si>
  <si>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</si>
  <si>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</si>
  <si>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</si>
  <si>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</si>
  <si>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</si>
  <si>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</si>
  <si>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</si>
  <si>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</si>
  <si>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</si>
  <si>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</si>
  <si>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</si>
  <si>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</si>
  <si>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</si>
  <si>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</si>
  <si>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</si>
  <si>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</si>
  <si>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</si>
  <si>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</si>
  <si>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</si>
  <si>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</si>
  <si>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</si>
  <si>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</si>
  <si>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</si>
  <si>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</si>
  <si>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</si>
  <si>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</si>
  <si>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</si>
  <si>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</si>
  <si>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</si>
  <si>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</si>
  <si>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</si>
  <si>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</si>
  <si>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</si>
  <si>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</si>
  <si>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</si>
  <si>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</si>
  <si>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</si>
  <si>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</si>
  <si>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</si>
  <si>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</si>
  <si>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</si>
  <si>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</si>
  <si>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</si>
  <si>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</si>
  <si>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</si>
  <si>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</si>
  <si>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</si>
  <si>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</si>
  <si>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</si>
  <si>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</si>
  <si>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</si>
  <si>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</si>
  <si>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</si>
  <si>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</si>
  <si>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</si>
  <si>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</si>
  <si>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</si>
  <si>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</si>
  <si>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</si>
  <si>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</si>
  <si>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</si>
  <si>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</si>
  <si>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</si>
  <si>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</si>
  <si>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</si>
  <si>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</si>
  <si>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</si>
  <si>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</si>
  <si>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</si>
  <si>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</si>
  <si>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</si>
  <si>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</si>
  <si>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</si>
  <si>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</si>
  <si>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</si>
  <si>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</si>
  <si>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</si>
  <si>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</si>
  <si>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</si>
  <si>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</si>
  <si>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</si>
  <si>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</si>
  <si>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</si>
  <si>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</si>
  <si>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</si>
  <si>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</si>
  <si>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</si>
  <si>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</si>
  <si>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</si>
  <si>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</si>
  <si>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</si>
  <si>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</si>
  <si>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</si>
  <si>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</si>
  <si>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</si>
  <si>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</si>
  <si>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</si>
  <si>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</si>
  <si>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</si>
  <si>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</si>
  <si>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</si>
  <si>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</si>
  <si>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</si>
  <si>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</si>
  <si>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</si>
  <si>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</si>
  <si>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</si>
  <si>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</si>
  <si>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</si>
  <si>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</si>
  <si>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</si>
  <si>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</si>
  <si>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</si>
  <si>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</si>
  <si>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</si>
  <si>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</si>
  <si>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</si>
  <si>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</si>
  <si>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</si>
  <si>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</si>
  <si>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</si>
  <si>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</si>
  <si>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</si>
  <si>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</si>
  <si>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</si>
  <si>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</si>
  <si>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</si>
  <si>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</si>
  <si>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</si>
  <si>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</si>
  <si>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</si>
  <si>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</si>
  <si>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</si>
  <si>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</si>
  <si>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</si>
  <si>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</si>
  <si>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</si>
  <si>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</si>
  <si>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</si>
  <si>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</si>
  <si>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</si>
  <si>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</si>
  <si>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</si>
  <si>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</si>
  <si>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</si>
  <si>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</si>
  <si>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</si>
  <si>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</si>
  <si>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</si>
  <si>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</si>
  <si>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</si>
  <si>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</si>
  <si>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</si>
  <si>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</si>
  <si>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</si>
  <si>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</si>
  <si>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</si>
  <si>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</si>
  <si>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</si>
  <si>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</si>
  <si>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</si>
  <si>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</si>
  <si>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</si>
  <si>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</si>
  <si>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</si>
  <si>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</si>
  <si>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</si>
  <si>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</si>
  <si>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</si>
  <si>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</si>
  <si>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</si>
  <si>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</si>
  <si>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</si>
  <si>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</si>
  <si>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</si>
  <si>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</si>
  <si>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</si>
  <si>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</si>
  <si>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</si>
  <si>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</si>
  <si>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</si>
  <si>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</si>
  <si>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</si>
  <si>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</si>
  <si>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</si>
  <si>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</si>
  <si>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</si>
  <si>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</si>
  <si>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</si>
  <si>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</si>
  <si>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</si>
  <si>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</si>
  <si>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</si>
  <si>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</si>
  <si>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</si>
  <si>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</si>
  <si>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</si>
  <si>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</si>
  <si>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</si>
  <si>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</si>
  <si>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</si>
  <si>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</si>
  <si>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</si>
  <si>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</si>
  <si>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</si>
  <si>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</si>
  <si>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</si>
  <si>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</si>
  <si>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</si>
  <si>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</si>
  <si>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</si>
  <si>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</si>
  <si>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</si>
  <si>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</si>
  <si>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</si>
  <si>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</si>
  <si>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</si>
  <si>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</si>
  <si>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</si>
  <si>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</si>
  <si>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</si>
  <si>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</si>
  <si>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</si>
  <si>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</si>
  <si>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</si>
  <si>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</si>
  <si>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</si>
  <si>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</si>
  <si>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</si>
  <si>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</si>
  <si>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</si>
  <si>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</si>
  <si>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</si>
  <si>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</si>
  <si>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</si>
  <si>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</si>
  <si>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</si>
  <si>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</si>
  <si>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</si>
  <si>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</si>
  <si>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</si>
  <si>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</si>
  <si>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</si>
  <si>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</si>
  <si>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</si>
  <si>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</si>
  <si>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</si>
  <si>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</si>
  <si>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</si>
  <si>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</si>
  <si>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</si>
  <si>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</si>
  <si>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</si>
  <si>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</si>
  <si>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</si>
  <si>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</si>
  <si>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</si>
  <si>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</si>
  <si>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</si>
  <si>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</si>
  <si>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</si>
  <si>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</si>
  <si>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</si>
  <si>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</si>
  <si>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</si>
  <si>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</si>
  <si>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</si>
  <si>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</si>
  <si>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</si>
  <si>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</si>
  <si>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</si>
  <si>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</si>
  <si>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</si>
  <si>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</si>
  <si>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</si>
  <si>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</si>
  <si>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</si>
  <si>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</si>
  <si>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</si>
  <si>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</si>
  <si>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</si>
  <si>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</si>
  <si>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</si>
  <si>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</si>
  <si>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</si>
  <si>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</si>
  <si>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</si>
  <si>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</si>
  <si>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</si>
  <si>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</si>
  <si>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</si>
  <si>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</si>
  <si>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</si>
  <si>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</si>
  <si>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</si>
  <si>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</si>
  <si>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</si>
  <si>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</si>
  <si>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</si>
  <si>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</si>
  <si>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</si>
  <si>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</si>
  <si>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</si>
  <si>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</si>
  <si>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</si>
  <si>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</si>
  <si>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</si>
  <si>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</si>
  <si>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</si>
  <si>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</si>
  <si>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</si>
  <si>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</si>
  <si>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</si>
  <si>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</si>
  <si>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</si>
  <si>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</si>
  <si>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</si>
  <si>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</si>
  <si>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</si>
  <si>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</si>
  <si>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</si>
  <si>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</si>
  <si>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</si>
  <si>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</si>
  <si>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</si>
  <si>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</si>
  <si>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</si>
  <si>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</si>
  <si>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</si>
  <si>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</si>
  <si>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</si>
  <si>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</si>
  <si>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</si>
  <si>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</si>
  <si>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</si>
  <si>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</si>
  <si>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</si>
  <si>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</si>
  <si>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</si>
  <si>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</si>
  <si>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</si>
  <si>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</si>
  <si>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</si>
  <si>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</si>
  <si>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</si>
  <si>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</si>
  <si>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</si>
  <si>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</si>
  <si>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</si>
  <si>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</si>
  <si>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</si>
  <si>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</si>
  <si>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</si>
  <si>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</si>
  <si>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</si>
  <si>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</si>
  <si>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</si>
  <si>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</si>
  <si>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</si>
  <si>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</si>
  <si>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</si>
  <si>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</si>
  <si>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</si>
  <si>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</si>
  <si>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</si>
  <si>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</si>
  <si>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</si>
  <si>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</si>
  <si>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</si>
  <si>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</si>
  <si>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</si>
  <si>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</si>
  <si>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</si>
  <si>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</si>
  <si>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</si>
  <si>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</si>
  <si>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</si>
  <si>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</si>
  <si>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</si>
  <si>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</si>
  <si>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</si>
  <si>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</si>
  <si>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</si>
  <si>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</si>
  <si>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</si>
  <si>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</si>
  <si>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</si>
  <si>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</si>
  <si>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</si>
  <si>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</si>
  <si>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</si>
  <si>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</si>
  <si>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</si>
  <si>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</si>
  <si>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</si>
  <si>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</si>
  <si>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</si>
  <si>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</si>
  <si>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</si>
  <si>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</si>
  <si>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</si>
  <si>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</si>
  <si>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</si>
  <si>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</si>
  <si>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</si>
  <si>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</si>
  <si>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</si>
  <si>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</si>
  <si>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</si>
  <si>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</si>
  <si>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</si>
  <si>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</si>
  <si>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</si>
  <si>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</si>
  <si>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</si>
  <si>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</si>
  <si>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</si>
  <si>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</si>
  <si>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</si>
  <si>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</si>
  <si>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</si>
  <si>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</si>
  <si>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</si>
  <si>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</si>
  <si>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</si>
  <si>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</si>
  <si>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</si>
  <si>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</si>
  <si>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</si>
  <si>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</si>
  <si>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</si>
  <si>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</si>
  <si>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</si>
  <si>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</si>
  <si>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</si>
  <si>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</si>
  <si>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</si>
  <si>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</si>
  <si>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</si>
  <si>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</si>
  <si>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</si>
  <si>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</si>
  <si>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</si>
  <si>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</si>
  <si>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</si>
  <si>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</si>
  <si>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</si>
  <si>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</si>
  <si>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</si>
  <si>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</si>
  <si>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</si>
  <si>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</si>
  <si>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</si>
  <si>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</si>
  <si>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</si>
  <si>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</si>
  <si>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</si>
  <si>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</si>
  <si>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</si>
  <si>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</si>
  <si>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</si>
  <si>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</si>
  <si>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</si>
  <si>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</si>
  <si>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</si>
  <si>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</si>
  <si>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</si>
  <si>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</si>
  <si>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</si>
  <si>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</si>
  <si>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</si>
  <si>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</si>
  <si>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</si>
  <si>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</si>
  <si>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</si>
  <si>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</si>
  <si>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</si>
  <si>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</si>
  <si>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</si>
  <si>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</si>
  <si>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</si>
  <si>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</si>
  <si>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</si>
  <si>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</si>
  <si>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</si>
  <si>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</si>
  <si>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</si>
  <si>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</si>
  <si>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</si>
  <si>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</si>
  <si>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</si>
  <si>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</si>
  <si>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</si>
  <si>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</si>
  <si>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</si>
  <si>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</si>
  <si>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</si>
  <si>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</si>
  <si>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</si>
  <si>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</si>
  <si>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</si>
  <si>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</si>
  <si>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</si>
  <si>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</si>
  <si>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</si>
  <si>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</si>
  <si>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</si>
  <si>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</si>
  <si>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</si>
  <si>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</si>
  <si>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</si>
  <si>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</si>
  <si>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</si>
  <si>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</si>
  <si>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</si>
  <si>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</si>
  <si>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</si>
  <si>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</si>
  <si>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</si>
  <si>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</si>
  <si>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</si>
  <si>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</si>
  <si>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</si>
  <si>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</si>
  <si>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</si>
  <si>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</si>
  <si>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</si>
  <si>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</si>
  <si>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</si>
  <si>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</si>
  <si>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</si>
  <si>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</si>
  <si>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</si>
  <si>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</si>
  <si>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</si>
  <si>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</si>
  <si>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</si>
  <si>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</si>
  <si>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</si>
  <si>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</si>
  <si>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</si>
  <si>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</si>
  <si>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</si>
  <si>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</si>
  <si>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</si>
  <si>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</si>
  <si>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</si>
  <si>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</si>
  <si>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</si>
  <si>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</si>
  <si>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</si>
  <si>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</si>
  <si>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</si>
  <si>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</si>
  <si>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</si>
  <si>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</si>
  <si>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</si>
  <si>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</si>
  <si>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</si>
  <si>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</si>
  <si>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</si>
  <si>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</si>
  <si>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</si>
  <si>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</si>
  <si>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</si>
  <si>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</si>
  <si>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</si>
  <si>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</si>
  <si>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</si>
  <si>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</si>
  <si>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</si>
  <si>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</si>
  <si>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</si>
  <si>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</si>
  <si>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</si>
  <si>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</si>
  <si>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</si>
  <si>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</si>
  <si>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</si>
  <si>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</si>
  <si>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</si>
  <si>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</si>
  <si>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</si>
  <si>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</si>
  <si>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</si>
  <si>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</si>
  <si>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</si>
  <si>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</si>
  <si>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</si>
  <si>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</si>
  <si>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</si>
  <si>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</si>
  <si>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</si>
  <si>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</si>
  <si>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</si>
  <si>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</si>
  <si>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</si>
  <si>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</si>
  <si>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</si>
  <si>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</si>
  <si>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</si>
  <si>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</si>
  <si>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</si>
  <si>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</si>
  <si>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</si>
  <si>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</si>
  <si>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</si>
  <si>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</si>
  <si>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</si>
  <si>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</si>
  <si>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</si>
  <si>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</si>
  <si>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</si>
  <si>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</si>
  <si>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</si>
  <si>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</si>
  <si>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</si>
  <si>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</si>
  <si>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</si>
  <si>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</si>
  <si>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</si>
  <si>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</si>
  <si>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</si>
  <si>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</si>
  <si>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</si>
  <si>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</si>
  <si>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</si>
  <si>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</si>
  <si>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</si>
  <si>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</si>
  <si>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</si>
  <si>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</si>
  <si>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</si>
  <si>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</si>
  <si>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</si>
  <si>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</si>
  <si>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</si>
  <si>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</si>
  <si>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</si>
  <si>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</si>
  <si>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</si>
  <si>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</si>
  <si>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</si>
  <si>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</si>
  <si>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</si>
  <si>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</si>
  <si>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</si>
  <si>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</si>
  <si>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</si>
  <si>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</si>
  <si>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</si>
  <si>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</si>
  <si>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</si>
  <si>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</si>
  <si>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</si>
  <si>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</si>
  <si>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</si>
  <si>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</si>
  <si>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</si>
  <si>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</si>
  <si>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</si>
  <si>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</si>
  <si>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</si>
  <si>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</si>
  <si>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</si>
  <si>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</si>
  <si>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</si>
  <si>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</si>
  <si>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</si>
  <si>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</si>
  <si>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</si>
  <si>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</si>
  <si>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</si>
  <si>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</si>
  <si>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</si>
  <si>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</si>
  <si>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</si>
  <si>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</si>
  <si>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</si>
  <si>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</si>
  <si>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</si>
  <si>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</si>
  <si>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</si>
  <si>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</si>
  <si>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</si>
  <si>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</si>
  <si>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</si>
  <si>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</si>
  <si>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</si>
  <si>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</si>
  <si>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</si>
  <si>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</si>
  <si>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</si>
  <si>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</si>
  <si>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</si>
  <si>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</si>
  <si>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</si>
  <si>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</si>
  <si>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</si>
  <si>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</si>
  <si>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</si>
  <si>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</si>
  <si>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</si>
  <si>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</si>
  <si>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</si>
  <si>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</si>
  <si>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</si>
  <si>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</si>
  <si>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</si>
  <si>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</si>
  <si>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</si>
  <si>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</si>
  <si>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</si>
  <si>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</si>
  <si>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</si>
  <si>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</si>
  <si>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</si>
  <si>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</si>
  <si>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</si>
  <si>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</si>
  <si>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</si>
  <si>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</si>
  <si>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</si>
  <si>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</si>
  <si>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</si>
  <si>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</si>
  <si>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</si>
  <si>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</si>
  <si>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</si>
  <si>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</si>
  <si>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</si>
  <si>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</si>
  <si>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</si>
  <si>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</si>
  <si>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</si>
  <si>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</si>
  <si>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</si>
  <si>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</si>
  <si>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</si>
  <si>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</si>
  <si>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</si>
  <si>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</si>
  <si>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</si>
  <si>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</si>
  <si>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</si>
  <si>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</si>
  <si>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</si>
  <si>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</si>
  <si>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</si>
  <si>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</si>
  <si>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</si>
  <si>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</si>
  <si>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</si>
  <si>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</si>
  <si>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</si>
  <si>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</si>
  <si>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</si>
  <si>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</si>
  <si>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</si>
  <si>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</si>
  <si>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</si>
  <si>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</si>
  <si>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</si>
  <si>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</si>
  <si>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</si>
  <si>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</si>
  <si>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</si>
  <si>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</si>
  <si>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</si>
  <si>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</si>
  <si>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</si>
  <si>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</si>
  <si>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</si>
  <si>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</si>
  <si>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</si>
  <si>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</si>
  <si>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</si>
  <si>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</si>
  <si>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</si>
  <si>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</si>
  <si>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</si>
  <si>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</si>
  <si>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</si>
  <si>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</si>
  <si>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</si>
  <si>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</si>
  <si>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</si>
  <si>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</si>
  <si>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</si>
  <si>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</si>
  <si>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</si>
  <si>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</si>
  <si>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</si>
  <si>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</si>
  <si>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</si>
  <si>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</si>
  <si>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</si>
  <si>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</si>
  <si>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</si>
  <si>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</si>
  <si>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</si>
  <si>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</si>
  <si>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</si>
  <si>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</si>
  <si>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</si>
  <si>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</si>
  <si>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</si>
  <si>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</si>
  <si>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</si>
  <si>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</si>
  <si>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</si>
  <si>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</si>
  <si>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</si>
  <si>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</si>
  <si>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</si>
  <si>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</si>
  <si>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</si>
  <si>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</si>
  <si>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</si>
  <si>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</si>
  <si>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</si>
  <si>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</si>
  <si>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</si>
  <si>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</si>
  <si>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</si>
  <si>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</si>
  <si>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</si>
  <si>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</si>
  <si>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</si>
  <si>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</si>
  <si>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</si>
  <si>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</si>
  <si>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</si>
  <si>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</si>
  <si>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</si>
  <si>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</si>
  <si>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</si>
  <si>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</si>
  <si>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</si>
  <si>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</si>
  <si>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</si>
  <si>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</si>
  <si>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</si>
  <si>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</si>
  <si>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</si>
  <si>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</si>
  <si>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</si>
  <si>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</si>
  <si>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</si>
  <si>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</si>
  <si>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</si>
  <si>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</si>
  <si>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</si>
  <si>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</si>
  <si>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</si>
  <si>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</si>
  <si>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</si>
  <si>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</si>
  <si>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</si>
  <si>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</si>
  <si>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</si>
  <si>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</si>
  <si>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</si>
  <si>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</si>
  <si>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</si>
  <si>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</si>
  <si>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</si>
  <si>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</si>
  <si>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</si>
  <si>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</si>
  <si>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</si>
  <si>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</si>
  <si>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</si>
  <si>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</si>
  <si>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</si>
  <si>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</si>
  <si>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</si>
  <si>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</si>
  <si>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</si>
  <si>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</si>
  <si>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</si>
  <si>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</si>
  <si>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</si>
  <si>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</si>
  <si>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</si>
  <si>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</si>
  <si>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</si>
  <si>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</si>
  <si>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</si>
  <si>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</si>
  <si>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</si>
  <si>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</si>
  <si>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</si>
  <si>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</si>
  <si>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</si>
  <si>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</si>
  <si>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</si>
  <si>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</si>
  <si>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</si>
  <si>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</si>
  <si>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</si>
  <si>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</si>
  <si>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</si>
  <si>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</si>
  <si>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</si>
  <si>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</si>
  <si>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</si>
  <si>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</si>
  <si>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</si>
  <si>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</si>
  <si>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</si>
  <si>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</si>
  <si>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</si>
  <si>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</si>
  <si>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</si>
  <si>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</si>
  <si>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</si>
  <si>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</si>
  <si>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</si>
  <si>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</si>
  <si>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</si>
  <si>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</si>
  <si>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</si>
  <si>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</si>
  <si>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</si>
  <si>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</si>
  <si>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</si>
  <si>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</si>
  <si>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</si>
  <si>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</si>
  <si>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</si>
  <si>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</si>
  <si>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</si>
  <si>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</si>
  <si>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</si>
  <si>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</si>
  <si>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</si>
  <si>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</si>
  <si>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</si>
  <si>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</si>
  <si>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</si>
  <si>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</si>
  <si>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</si>
  <si>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</si>
  <si>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</si>
  <si>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</si>
  <si>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</si>
  <si>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</si>
  <si>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</si>
  <si>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</si>
  <si>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</si>
  <si>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</si>
  <si>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</si>
  <si>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</si>
  <si>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</si>
  <si>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</si>
  <si>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</si>
  <si>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</si>
  <si>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</si>
  <si>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</si>
  <si>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</si>
  <si>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</si>
  <si>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</si>
  <si>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</si>
  <si>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</si>
  <si>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</si>
  <si>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</si>
  <si>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</si>
  <si>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</si>
  <si>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</si>
  <si>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</si>
  <si>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</si>
  <si>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</si>
  <si>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</si>
  <si>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</si>
  <si>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</si>
  <si>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</si>
  <si>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</si>
  <si>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</si>
  <si>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</si>
  <si>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</si>
  <si>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</si>
  <si>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</si>
  <si>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</si>
  <si>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</si>
  <si>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</si>
  <si>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</si>
  <si>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</si>
  <si>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</si>
  <si>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</si>
  <si>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</si>
  <si>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</si>
  <si>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</si>
  <si>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</si>
  <si>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</si>
  <si>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</si>
  <si>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</si>
  <si>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</si>
  <si>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</si>
  <si>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</si>
  <si>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</si>
  <si>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</si>
  <si>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</si>
  <si>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</si>
  <si>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</si>
  <si>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</si>
  <si>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</si>
  <si>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</si>
  <si>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</si>
  <si>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</si>
  <si>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</si>
  <si>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</si>
  <si>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</si>
  <si>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</si>
  <si>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</si>
  <si>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</si>
  <si>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</si>
  <si>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</si>
  <si>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</si>
  <si>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</si>
  <si>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</si>
  <si>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</si>
  <si>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</si>
  <si>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</si>
  <si>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</si>
  <si>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</si>
  <si>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</si>
  <si>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</si>
  <si>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</si>
  <si>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</si>
  <si>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</si>
  <si>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</si>
  <si>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</si>
  <si>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</si>
  <si>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</si>
  <si>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</si>
  <si>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</si>
  <si>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</si>
  <si>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</si>
  <si>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</si>
  <si>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</si>
  <si>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</si>
  <si>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</si>
  <si>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</si>
  <si>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</si>
  <si>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</si>
  <si>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</si>
  <si>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</si>
  <si>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</si>
  <si>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</si>
  <si>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</si>
  <si>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</si>
  <si>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</si>
  <si>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</si>
  <si>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</si>
  <si>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</si>
  <si>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</si>
  <si>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</si>
  <si>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</si>
  <si>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</si>
  <si>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</si>
  <si>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</si>
  <si>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</si>
  <si>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</si>
  <si>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</si>
  <si>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</si>
  <si>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</si>
  <si>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</si>
  <si>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</si>
  <si>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</si>
  <si>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</si>
  <si>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</si>
  <si>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</si>
  <si>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</si>
  <si>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</si>
  <si>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</si>
  <si>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</si>
  <si>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</si>
  <si>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</si>
  <si>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</si>
  <si>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</si>
  <si>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</si>
  <si>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</si>
  <si>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</si>
  <si>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</si>
  <si>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</si>
  <si>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</si>
  <si>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</si>
  <si>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</si>
  <si>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</si>
  <si>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</si>
  <si>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</si>
  <si>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</si>
  <si>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</si>
  <si>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</si>
  <si>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</si>
  <si>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</si>
  <si>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</si>
  <si>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</si>
  <si>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</si>
  <si>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</si>
  <si>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</si>
  <si>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</si>
  <si>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</si>
  <si>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</si>
  <si>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</si>
  <si>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</si>
  <si>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</si>
  <si>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</si>
  <si>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</si>
  <si>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</si>
  <si>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</si>
  <si>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</si>
  <si>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</si>
  <si>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</si>
  <si>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</si>
  <si>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</si>
  <si>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</si>
  <si>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</si>
  <si>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</si>
  <si>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</si>
  <si>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</si>
  <si>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</si>
  <si>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</si>
  <si>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</si>
  <si>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</si>
  <si>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</si>
  <si>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</si>
  <si>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</si>
  <si>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</si>
  <si>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</si>
  <si>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</si>
  <si>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</si>
  <si>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</si>
  <si>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</si>
  <si>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</si>
  <si>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</si>
  <si>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</si>
  <si>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</si>
  <si>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</si>
  <si>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</si>
  <si>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</si>
  <si>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</si>
  <si>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</si>
  <si>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</si>
  <si>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</si>
  <si>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</si>
  <si>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</si>
  <si>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</si>
  <si>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</si>
  <si>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</si>
  <si>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</si>
  <si>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</si>
  <si>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</si>
  <si>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</si>
  <si>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</si>
  <si>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</si>
  <si>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</si>
  <si>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</si>
  <si>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</si>
  <si>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</si>
  <si>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</si>
  <si>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</si>
  <si>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</si>
  <si>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</si>
  <si>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</si>
  <si>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</si>
  <si>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</si>
  <si>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</si>
  <si>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</si>
  <si>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</si>
  <si>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</si>
  <si>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</si>
  <si>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</si>
  <si>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</si>
  <si>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</si>
  <si>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</si>
  <si>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</si>
  <si>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</si>
  <si>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</si>
  <si>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</si>
  <si>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</si>
  <si>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</si>
  <si>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</si>
  <si>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</si>
  <si>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</si>
  <si>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</si>
  <si>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</si>
  <si>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</si>
  <si>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</si>
  <si>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</si>
  <si>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</si>
  <si>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</si>
  <si>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</si>
  <si>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</si>
  <si>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</si>
  <si>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</si>
  <si>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</si>
  <si>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</si>
  <si>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</si>
  <si>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</si>
  <si>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</si>
  <si>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</si>
  <si>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</si>
  <si>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</si>
  <si>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</si>
  <si>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</si>
  <si>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</si>
  <si>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</si>
  <si>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</si>
  <si>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</si>
  <si>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</si>
  <si>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</si>
  <si>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</si>
  <si>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</si>
  <si>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</si>
  <si>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</si>
  <si>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</si>
  <si>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</si>
  <si>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</si>
  <si>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</si>
  <si>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</si>
  <si>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</si>
  <si>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</si>
  <si>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</si>
  <si>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</si>
  <si>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</si>
  <si>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</si>
  <si>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</si>
  <si>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</si>
  <si>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</si>
  <si>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</si>
  <si>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</si>
  <si>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</si>
  <si>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</si>
  <si>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</si>
  <si>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</si>
  <si>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</si>
  <si>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</si>
  <si>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</si>
  <si>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</si>
  <si>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</si>
  <si>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</si>
  <si>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</si>
  <si>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</si>
  <si>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</si>
  <si>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</si>
  <si>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</si>
  <si>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</si>
  <si>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</si>
  <si>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</si>
  <si>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</si>
  <si>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</si>
  <si>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</si>
  <si>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</si>
  <si>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</si>
  <si>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</si>
  <si>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</si>
  <si>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</si>
  <si>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</si>
  <si>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</si>
  <si>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</si>
  <si>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</si>
  <si>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</si>
  <si>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</si>
  <si>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</si>
  <si>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</si>
  <si>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</si>
  <si>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</si>
  <si>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</si>
  <si>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</si>
  <si>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</si>
  <si>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</si>
  <si>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</si>
  <si>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</si>
  <si>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</si>
  <si>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</si>
  <si>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</si>
  <si>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</si>
  <si>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</si>
  <si>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</si>
  <si>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</si>
  <si>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</si>
  <si>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</si>
  <si>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</si>
  <si>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</si>
  <si>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</si>
  <si>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</si>
  <si>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</si>
  <si>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</si>
  <si>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</si>
  <si>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</si>
  <si>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</si>
  <si>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</si>
  <si>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</si>
  <si>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</si>
  <si>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</si>
  <si>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</si>
  <si>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</si>
  <si>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</si>
  <si>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</si>
  <si>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</si>
  <si>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</si>
  <si>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</si>
  <si>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</si>
  <si>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</si>
  <si>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</si>
  <si>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</si>
  <si>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</si>
  <si>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</si>
  <si>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</si>
  <si>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</si>
  <si>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</si>
  <si>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</si>
  <si>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</si>
  <si>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</si>
  <si>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</si>
  <si>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</si>
  <si>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</si>
  <si>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</si>
  <si>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</si>
  <si>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</si>
  <si>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</si>
  <si>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</si>
  <si>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</si>
  <si>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</si>
  <si>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</si>
  <si>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</si>
  <si>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</si>
  <si>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</si>
  <si>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</si>
  <si>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</si>
  <si>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</si>
  <si>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</si>
  <si>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</si>
  <si>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</si>
  <si>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</si>
  <si>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</si>
  <si>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</si>
  <si>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</si>
  <si>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</si>
  <si>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</si>
  <si>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</si>
  <si>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</si>
  <si>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</si>
  <si>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</si>
  <si>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</si>
  <si>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</si>
  <si>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</si>
  <si>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</si>
  <si>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</si>
  <si>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</si>
  <si>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</si>
  <si>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</si>
  <si>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</si>
  <si>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</si>
  <si>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</si>
  <si>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</si>
  <si>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</si>
  <si>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</si>
  <si>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</si>
  <si>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</si>
  <si>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</si>
  <si>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</si>
  <si>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</si>
  <si>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</si>
  <si>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</si>
  <si>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</si>
  <si>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</si>
  <si>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</si>
  <si>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</si>
  <si>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</si>
  <si>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</si>
  <si>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</si>
  <si>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</si>
  <si>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</si>
  <si>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</si>
  <si>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</si>
  <si>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</si>
  <si>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</si>
  <si>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</si>
  <si>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</si>
  <si>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</si>
  <si>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</si>
  <si>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</si>
  <si>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</si>
  <si>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</si>
  <si>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</si>
  <si>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</si>
  <si>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</si>
  <si>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</si>
  <si>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</si>
  <si>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</si>
  <si>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</si>
  <si>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</si>
  <si>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</si>
  <si>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</si>
  <si>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</si>
  <si>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</si>
  <si>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</si>
  <si>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</si>
  <si>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</si>
  <si>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</si>
  <si>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</si>
  <si>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</si>
  <si>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</si>
  <si>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</si>
  <si>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</si>
  <si>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</si>
  <si>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</si>
  <si>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</si>
  <si>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</si>
  <si>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</si>
  <si>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</si>
  <si>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</si>
  <si>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</si>
  <si>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</si>
  <si>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</si>
  <si>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</si>
  <si>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</si>
  <si>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</si>
  <si>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</si>
  <si>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</si>
  <si>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</si>
  <si>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</si>
  <si>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</si>
  <si>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</si>
  <si>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</si>
  <si>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</si>
  <si>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</si>
  <si>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</si>
  <si>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</si>
  <si>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</si>
  <si>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</si>
  <si>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</si>
  <si>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</si>
  <si>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</si>
  <si>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</si>
  <si>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</si>
  <si>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</si>
  <si>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</si>
  <si>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</si>
  <si>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</si>
  <si>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</si>
  <si>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</si>
  <si>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</si>
  <si>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</si>
  <si>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</si>
  <si>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</si>
  <si>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</si>
  <si>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</si>
  <si>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</si>
  <si>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</si>
  <si>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</si>
  <si>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</si>
  <si>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</si>
  <si>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</si>
  <si>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</si>
  <si>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</si>
  <si>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</si>
  <si>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</si>
  <si>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</si>
  <si>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</si>
  <si>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</si>
  <si>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</si>
  <si>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</si>
  <si>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</si>
  <si>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</si>
  <si>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</si>
  <si>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</si>
  <si>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</si>
  <si>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</si>
  <si>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</si>
  <si>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</si>
  <si>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</si>
  <si>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</si>
  <si>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</si>
  <si>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</si>
  <si>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</si>
  <si>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</si>
  <si>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</si>
  <si>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</si>
  <si>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</si>
  <si>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</si>
  <si>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</si>
  <si>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</si>
  <si>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</si>
  <si>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</si>
  <si>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</si>
  <si>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</si>
  <si>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</si>
  <si>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</si>
  <si>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</si>
  <si>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</si>
  <si>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</si>
  <si>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</si>
  <si>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</si>
  <si>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</si>
  <si>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</si>
  <si>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</si>
  <si>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</si>
  <si>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</si>
  <si>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</si>
  <si>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</si>
  <si>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</si>
  <si>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</si>
  <si>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</si>
  <si>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</si>
  <si>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</si>
  <si>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</si>
  <si>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</si>
  <si>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</si>
  <si>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</si>
  <si>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</si>
  <si>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</si>
  <si>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</si>
  <si>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</si>
  <si>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</si>
  <si>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</si>
  <si>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</si>
  <si>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</si>
  <si>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</si>
  <si>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</si>
  <si>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</si>
  <si>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</si>
  <si>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</si>
  <si>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</si>
  <si>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</si>
  <si>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</si>
  <si>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</si>
  <si>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</si>
  <si>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</si>
  <si>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</si>
  <si>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</si>
  <si>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</si>
  <si>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</si>
  <si>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</si>
  <si>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</si>
  <si>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</si>
  <si>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</si>
  <si>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</si>
  <si>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</si>
  <si>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</si>
  <si>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</si>
  <si>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</si>
  <si>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</si>
  <si>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</si>
  <si>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</si>
  <si>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</si>
  <si>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</si>
  <si>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</si>
  <si>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</si>
  <si>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</si>
  <si>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</si>
  <si>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</si>
  <si>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</si>
  <si>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</si>
  <si>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</si>
  <si>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</si>
  <si>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</si>
  <si>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</si>
  <si>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</si>
  <si>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</si>
  <si>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</si>
  <si>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</si>
  <si>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</si>
  <si>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</si>
  <si>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</si>
  <si>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</si>
  <si>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</si>
  <si>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</si>
  <si>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</si>
  <si>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</si>
  <si>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</si>
  <si>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</si>
  <si>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</si>
  <si>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</si>
  <si>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</si>
  <si>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</si>
  <si>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</si>
  <si>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</si>
  <si>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</si>
  <si>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</si>
  <si>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</si>
  <si>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</si>
  <si>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</si>
  <si>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</si>
  <si>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</si>
  <si>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</si>
  <si>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</si>
  <si>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</si>
  <si>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</si>
  <si>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</si>
  <si>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</si>
  <si>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</si>
  <si>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</si>
  <si>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</si>
  <si>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</si>
  <si>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</si>
  <si>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</si>
  <si>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</si>
  <si>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</si>
  <si>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</si>
  <si>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</si>
  <si>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</si>
  <si>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</si>
  <si>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</si>
  <si>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</si>
  <si>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</si>
  <si>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</si>
  <si>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</si>
  <si>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</si>
  <si>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</si>
  <si>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</si>
  <si>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</si>
  <si>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</si>
  <si>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</si>
  <si>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</si>
  <si>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</si>
  <si>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</si>
  <si>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</si>
  <si>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</si>
  <si>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</si>
  <si>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</si>
  <si>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</si>
  <si>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</si>
  <si>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</si>
  <si>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</si>
  <si>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</si>
  <si>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</si>
  <si>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</si>
  <si>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</si>
  <si>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</si>
  <si>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</si>
  <si>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</si>
  <si>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</si>
  <si>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</si>
  <si>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</si>
  <si>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</si>
  <si>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</si>
  <si>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</si>
  <si>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</si>
  <si>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</si>
  <si>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</si>
  <si>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</si>
  <si>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</si>
  <si>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</si>
  <si>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</si>
  <si>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</si>
  <si>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</si>
  <si>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</si>
  <si>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</si>
  <si>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</si>
  <si>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</si>
  <si>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</si>
  <si>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</si>
  <si>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</si>
  <si>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</si>
  <si>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</si>
  <si>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</si>
  <si>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</si>
  <si>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</si>
  <si>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</si>
  <si>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</si>
  <si>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</si>
  <si>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</si>
  <si>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</si>
  <si>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</si>
  <si>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</si>
  <si>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</si>
  <si>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</si>
  <si>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</si>
  <si>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</si>
  <si>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</si>
  <si>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</si>
  <si>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</si>
  <si>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</si>
  <si>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</si>
  <si>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</si>
  <si>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</si>
  <si>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</si>
  <si>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</si>
  <si>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</si>
  <si>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</si>
  <si>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</si>
  <si>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</si>
  <si>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</si>
  <si>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</si>
  <si>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</si>
  <si>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</si>
  <si>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</si>
  <si>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</si>
  <si>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</si>
  <si>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</si>
  <si>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</si>
  <si>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</si>
  <si>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</si>
  <si>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</si>
  <si>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</si>
  <si>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</si>
  <si>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</si>
  <si>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</si>
  <si>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</si>
  <si>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</si>
  <si>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</si>
  <si>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</si>
  <si>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</si>
  <si>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</si>
  <si>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</si>
  <si>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</si>
  <si>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</si>
  <si>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</si>
  <si>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</si>
  <si>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</si>
  <si>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</si>
  <si>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</si>
  <si>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</si>
  <si>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</si>
  <si>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</si>
  <si>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</si>
  <si>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</si>
  <si>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</si>
  <si>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</si>
  <si>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</si>
  <si>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</si>
  <si>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</si>
  <si>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</si>
  <si>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</si>
  <si>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</si>
  <si>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</si>
  <si>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</si>
  <si>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</si>
  <si>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</si>
  <si>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</si>
  <si>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</si>
  <si>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</si>
  <si>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</si>
  <si>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</si>
  <si>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</si>
  <si>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</si>
  <si>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</si>
  <si>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</si>
  <si>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</si>
  <si>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</si>
  <si>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</si>
  <si>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</si>
  <si>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</si>
  <si>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</si>
  <si>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</si>
  <si>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</si>
  <si>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</si>
  <si>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</si>
  <si>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</si>
  <si>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</si>
  <si>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</si>
  <si>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</si>
  <si>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</si>
  <si>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</si>
  <si>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</si>
  <si>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</si>
  <si>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</si>
  <si>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</si>
  <si>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</si>
  <si>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</si>
  <si>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</si>
  <si>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</si>
  <si>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</si>
  <si>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</si>
  <si>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</si>
  <si>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</si>
  <si>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</si>
  <si>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</si>
  <si>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</si>
  <si>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</si>
  <si>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</si>
  <si>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</si>
  <si>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</si>
  <si>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</si>
  <si>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</si>
  <si>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</si>
  <si>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</si>
  <si>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</si>
  <si>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</si>
  <si>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</si>
  <si>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</si>
  <si>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</si>
  <si>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</si>
  <si>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</si>
  <si>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</si>
  <si>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</si>
  <si>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</si>
  <si>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</si>
  <si>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</si>
  <si>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</si>
  <si>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</si>
  <si>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</si>
  <si>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</si>
  <si>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</si>
  <si>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</si>
  <si>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</si>
  <si>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</si>
  <si>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</si>
  <si>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</si>
  <si>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</si>
  <si>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</si>
  <si>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</si>
  <si>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</si>
  <si>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</si>
  <si>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</si>
  <si>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</si>
  <si>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</si>
  <si>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</si>
  <si>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</si>
  <si>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</si>
  <si>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</si>
  <si>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</si>
  <si>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</si>
  <si>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</si>
  <si>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</si>
  <si>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</si>
  <si>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</si>
  <si>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</si>
  <si>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</si>
  <si>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</si>
  <si>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</si>
  <si>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</si>
  <si>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</si>
  <si>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</si>
  <si>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</si>
  <si>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</si>
  <si>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</si>
  <si>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</si>
  <si>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</si>
  <si>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</si>
  <si>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</si>
  <si>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</si>
  <si>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</si>
  <si>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</si>
  <si>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</si>
  <si>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</si>
  <si>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</si>
  <si>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</si>
  <si>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</si>
  <si>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</si>
  <si>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</si>
  <si>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</si>
  <si>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</si>
  <si>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</si>
  <si>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</si>
  <si>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</si>
  <si>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</si>
  <si>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</si>
  <si>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</si>
  <si>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</si>
  <si>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</si>
  <si>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</si>
  <si>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</si>
  <si>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</si>
  <si>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</si>
  <si>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</si>
  <si>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</si>
  <si>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</si>
  <si>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</si>
  <si>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</si>
  <si>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</si>
  <si>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</si>
  <si>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</si>
  <si>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</si>
  <si>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</si>
  <si>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</si>
  <si>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</si>
  <si>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</si>
  <si>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</si>
  <si>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</si>
  <si>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</si>
  <si>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</si>
  <si>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</si>
  <si>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</si>
  <si>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</si>
  <si>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</si>
  <si>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</si>
  <si>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</si>
  <si>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</si>
  <si>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</si>
  <si>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</si>
  <si>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</si>
  <si>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</si>
  <si>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</si>
  <si>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</si>
  <si>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</si>
  <si>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</si>
  <si>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</si>
  <si>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</si>
  <si>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</si>
  <si>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</si>
  <si>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</si>
  <si>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</si>
  <si>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</si>
  <si>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</si>
  <si>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</si>
  <si>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</si>
  <si>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</si>
  <si>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</si>
  <si>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</si>
  <si>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</si>
  <si>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</si>
  <si>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</si>
  <si>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</si>
  <si>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</si>
  <si>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</si>
  <si>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</si>
  <si>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</si>
  <si>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</si>
  <si>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</si>
  <si>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</si>
  <si>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</si>
  <si>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</si>
  <si>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</si>
  <si>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</si>
  <si>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</si>
  <si>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</si>
  <si>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</si>
  <si>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</si>
  <si>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</si>
  <si>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</si>
  <si>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</si>
  <si>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</si>
  <si>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</si>
  <si>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</si>
  <si>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</si>
  <si>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</si>
  <si>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</si>
  <si>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</si>
  <si>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</si>
  <si>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</si>
  <si>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</si>
  <si>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</si>
  <si>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</si>
  <si>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</si>
  <si>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</si>
  <si>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</si>
  <si>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</si>
  <si>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</si>
  <si>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</si>
  <si>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</si>
  <si>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</si>
  <si>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</si>
  <si>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</si>
  <si>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</si>
  <si>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</si>
  <si>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</si>
  <si>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</si>
  <si>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</si>
  <si>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</si>
  <si>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</si>
  <si>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</si>
  <si>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</si>
  <si>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</si>
  <si>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</si>
  <si>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</si>
  <si>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</si>
  <si>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</si>
  <si>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</si>
  <si>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</si>
  <si>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</si>
  <si>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</si>
  <si>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</si>
  <si>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</si>
  <si>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</si>
  <si>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</si>
  <si>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</si>
  <si>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</si>
  <si>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</si>
  <si>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</si>
  <si>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</si>
  <si>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</si>
  <si>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</si>
  <si>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</si>
  <si>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</si>
  <si>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</si>
  <si>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</si>
  <si>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</si>
  <si>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</si>
  <si>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</si>
  <si>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</si>
  <si>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</si>
  <si>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</si>
  <si>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</si>
  <si>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</si>
  <si>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</si>
  <si>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</si>
  <si>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</si>
  <si>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</si>
  <si>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</si>
  <si>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</si>
  <si>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</si>
  <si>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</si>
  <si>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</si>
  <si>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</si>
  <si>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</si>
  <si>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</si>
  <si>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</si>
  <si>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</si>
  <si>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</si>
  <si>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</si>
  <si>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</si>
  <si>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</si>
  <si>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</si>
  <si>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</si>
  <si>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</si>
  <si>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</si>
  <si>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</si>
  <si>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</si>
  <si>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</si>
  <si>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</si>
  <si>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</si>
  <si>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</si>
  <si>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</si>
  <si>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</si>
  <si>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</si>
  <si>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</si>
  <si>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</si>
  <si>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</si>
  <si>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</si>
  <si>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</si>
  <si>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</si>
  <si>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</si>
  <si>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</si>
  <si>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</si>
  <si>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</si>
  <si>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</si>
  <si>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</si>
  <si>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</si>
  <si>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</si>
  <si>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</si>
  <si>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</si>
  <si>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</si>
  <si>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</si>
  <si>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</si>
  <si>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</si>
  <si>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</si>
  <si>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</si>
  <si>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</si>
  <si>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</si>
  <si>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</si>
  <si>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</si>
  <si>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</si>
  <si>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</si>
  <si>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</si>
  <si>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</si>
  <si>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</si>
  <si>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</si>
  <si>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</si>
  <si>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</si>
  <si>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</si>
  <si>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</si>
  <si>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</si>
  <si>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</si>
  <si>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</si>
  <si>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</si>
  <si>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</si>
  <si>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</si>
  <si>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</si>
  <si>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</si>
  <si>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</si>
  <si>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</si>
  <si>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</si>
  <si>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</si>
  <si>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</si>
  <si>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</si>
  <si>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</si>
  <si>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</si>
  <si>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</si>
  <si>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</si>
  <si>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</si>
  <si>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</si>
  <si>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</si>
  <si>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</si>
  <si>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</si>
  <si>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</si>
  <si>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</si>
  <si>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</si>
  <si>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</si>
  <si>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</si>
  <si>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</si>
  <si>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</si>
  <si>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</si>
  <si>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</si>
  <si>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</si>
  <si>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</si>
  <si>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</si>
  <si>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</si>
  <si>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</si>
  <si>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</si>
  <si>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</si>
  <si>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</si>
  <si>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</si>
  <si>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</si>
  <si>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</si>
  <si>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</si>
  <si>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</si>
  <si>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</si>
  <si>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</si>
  <si>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</si>
  <si>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</si>
  <si>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</si>
  <si>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</si>
  <si>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</si>
  <si>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</si>
  <si>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</si>
  <si>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</si>
  <si>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</si>
  <si>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</si>
  <si>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</si>
  <si>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</si>
  <si>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</si>
  <si>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</si>
  <si>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</si>
  <si>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</si>
  <si>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</si>
  <si>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</si>
  <si>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</si>
  <si>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</si>
  <si>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</si>
  <si>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</si>
  <si>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</si>
  <si>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</si>
  <si>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</si>
  <si>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</si>
  <si>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</si>
  <si>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</si>
  <si>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</si>
  <si>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</si>
  <si>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</si>
  <si>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</si>
  <si>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</si>
  <si>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</si>
  <si>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</si>
  <si>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</si>
  <si>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</si>
  <si>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</si>
  <si>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</si>
  <si>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</si>
  <si>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</si>
  <si>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</si>
  <si>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</si>
  <si>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</si>
  <si>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</si>
  <si>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</si>
  <si>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</si>
  <si>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</si>
  <si>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</si>
  <si>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</si>
  <si>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</si>
  <si>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</si>
  <si>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</si>
  <si>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</si>
  <si>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</si>
  <si>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</si>
  <si>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</si>
  <si>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</si>
  <si>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</si>
  <si>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</si>
  <si>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</si>
  <si>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</si>
  <si>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</si>
  <si>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</si>
  <si>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</si>
  <si>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</si>
  <si>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</si>
  <si>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</si>
  <si>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</si>
  <si>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</si>
  <si>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</si>
  <si>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</si>
  <si>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</si>
  <si>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</si>
  <si>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</si>
  <si>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</si>
  <si>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</si>
  <si>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</si>
  <si>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</si>
  <si>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</si>
  <si>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</si>
  <si>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</si>
  <si>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</si>
  <si>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</si>
  <si>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</si>
  <si>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</si>
  <si>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</si>
  <si>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</si>
  <si>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</si>
  <si>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</si>
  <si>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</si>
  <si>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</si>
  <si>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</si>
  <si>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</si>
  <si>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</si>
  <si>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</si>
  <si>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</si>
  <si>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</si>
  <si>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</si>
  <si>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</si>
  <si>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</si>
  <si>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</si>
  <si>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</si>
  <si>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</si>
  <si>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</si>
  <si>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</si>
  <si>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</si>
  <si>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</si>
  <si>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</si>
  <si>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</si>
  <si>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</si>
  <si>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</si>
  <si>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</si>
  <si>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</si>
  <si>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</si>
  <si>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</si>
  <si>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</si>
  <si>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</si>
  <si>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</si>
  <si>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</si>
  <si>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</si>
  <si>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</si>
  <si>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</si>
  <si>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</si>
  <si>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</si>
  <si>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</si>
  <si>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</si>
  <si>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</si>
  <si>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</si>
  <si>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</si>
  <si>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</si>
  <si>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</si>
  <si>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</si>
  <si>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</si>
  <si>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</si>
  <si>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</si>
  <si>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</si>
  <si>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</si>
  <si>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</si>
  <si>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</si>
  <si>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</si>
  <si>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</si>
  <si>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</si>
  <si>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</si>
  <si>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</si>
  <si>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</si>
  <si>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</si>
  <si>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</si>
  <si>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</si>
  <si>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</si>
  <si>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</si>
  <si>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</si>
  <si>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</si>
  <si>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</si>
  <si>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</si>
  <si>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</si>
  <si>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</si>
  <si>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</si>
  <si>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</si>
  <si>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</si>
  <si>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</si>
  <si>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</si>
  <si>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</si>
  <si>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</si>
  <si>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</si>
  <si>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</si>
  <si>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</si>
  <si>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</si>
  <si>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</si>
  <si>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</si>
  <si>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</si>
  <si>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</si>
  <si>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</si>
  <si>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</si>
  <si>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</si>
  <si>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</si>
  <si>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</si>
  <si>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</si>
  <si>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</si>
  <si>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</si>
  <si>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</si>
  <si>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</si>
  <si>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</si>
  <si>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</si>
  <si>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</si>
  <si>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</si>
  <si>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</si>
  <si>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</si>
  <si>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</si>
  <si>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</si>
  <si>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</si>
  <si>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</si>
  <si>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</si>
  <si>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</si>
  <si>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</si>
  <si>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</si>
  <si>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</si>
  <si>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</si>
  <si>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</si>
  <si>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</si>
  <si>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</si>
  <si>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</si>
  <si>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</si>
  <si>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</si>
  <si>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</si>
  <si>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</si>
  <si>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</si>
  <si>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</si>
  <si>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</si>
  <si>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</si>
  <si>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</si>
  <si>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</si>
  <si>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</si>
  <si>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</si>
  <si>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</si>
  <si>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</si>
  <si>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</si>
  <si>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</si>
  <si>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</si>
  <si>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</si>
  <si>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</si>
  <si>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</si>
  <si>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</si>
  <si>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</si>
  <si>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</si>
  <si>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</si>
  <si>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</si>
  <si>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</si>
  <si>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</si>
  <si>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</si>
  <si>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</si>
  <si>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</si>
  <si>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</si>
  <si>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</si>
  <si>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</si>
  <si>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</si>
  <si>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</si>
  <si>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</si>
  <si>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</si>
  <si>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</si>
  <si>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</si>
  <si>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</si>
  <si>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</si>
  <si>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</si>
  <si>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</si>
  <si>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</si>
  <si>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</si>
  <si>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</si>
  <si>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</si>
  <si>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</si>
  <si>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</si>
  <si>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</si>
  <si>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</si>
  <si>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</si>
  <si>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</si>
  <si>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</si>
  <si>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</si>
  <si>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</si>
  <si>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</si>
  <si>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</si>
  <si>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</si>
  <si>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</si>
  <si>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</si>
  <si>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</si>
  <si>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</si>
  <si>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</si>
  <si>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</si>
  <si>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</si>
  <si>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</si>
  <si>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</si>
  <si>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</si>
  <si>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</si>
  <si>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</si>
  <si>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</si>
  <si>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</si>
  <si>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</si>
  <si>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</si>
  <si>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</si>
  <si>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</si>
  <si>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</si>
  <si>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</si>
  <si>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</si>
  <si>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</si>
  <si>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</si>
  <si>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</si>
  <si>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</si>
  <si>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</si>
  <si>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</si>
  <si>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</si>
  <si>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</si>
  <si>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</si>
  <si>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</si>
  <si>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</si>
  <si>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</si>
  <si>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</si>
  <si>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</si>
  <si>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</si>
  <si>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</si>
  <si>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</si>
  <si>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</si>
  <si>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</si>
  <si>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</si>
  <si>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</si>
  <si>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</si>
  <si>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</si>
  <si>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</si>
  <si>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</si>
  <si>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</si>
  <si>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</si>
  <si>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</si>
  <si>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</si>
  <si>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</si>
  <si>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</si>
  <si>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</si>
  <si>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</si>
  <si>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</si>
  <si>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</si>
  <si>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</si>
  <si>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</si>
  <si>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</si>
  <si>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</si>
  <si>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</si>
  <si>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</si>
  <si>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</si>
  <si>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</si>
  <si>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</si>
  <si>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</si>
  <si>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</si>
  <si>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</si>
  <si>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</si>
  <si>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</si>
  <si>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</si>
  <si>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</si>
  <si>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</si>
  <si>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</si>
  <si>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</si>
  <si>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</si>
  <si>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</si>
  <si>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</si>
  <si>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</si>
  <si>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</si>
  <si>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</si>
  <si>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</si>
  <si>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</si>
  <si>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</si>
  <si>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</si>
  <si>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</si>
  <si>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</si>
  <si>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</si>
  <si>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</si>
  <si>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</si>
  <si>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</si>
  <si>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</si>
  <si>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</si>
  <si>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</si>
  <si>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</si>
  <si>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</si>
  <si>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</si>
  <si>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</si>
  <si>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</si>
  <si>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</si>
  <si>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</si>
  <si>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</si>
  <si>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</si>
  <si>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</si>
  <si>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</si>
  <si>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</si>
  <si>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</si>
  <si>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</si>
  <si>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</si>
  <si>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</si>
  <si>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</si>
  <si>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</si>
  <si>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</si>
  <si>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</si>
  <si>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</si>
  <si>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</si>
  <si>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</si>
  <si>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</si>
  <si>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</si>
  <si>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</si>
  <si>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</si>
  <si>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</si>
  <si>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</si>
  <si>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</si>
  <si>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</si>
  <si>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</si>
  <si>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</si>
  <si>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</si>
  <si>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</si>
  <si>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</si>
  <si>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</si>
  <si>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</si>
  <si>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</si>
  <si>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</si>
  <si>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</si>
  <si>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</si>
  <si>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</si>
  <si>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</si>
  <si>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</si>
  <si>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</si>
  <si>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</si>
  <si>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</si>
  <si>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</si>
  <si>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</si>
  <si>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</si>
  <si>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</si>
  <si>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</si>
  <si>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</si>
  <si>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</si>
  <si>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</si>
  <si>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</si>
  <si>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</si>
  <si>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</si>
  <si>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</si>
  <si>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</si>
  <si>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</si>
  <si>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</si>
  <si>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</si>
  <si>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</si>
  <si>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</si>
  <si>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</si>
  <si>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</si>
  <si>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</si>
  <si>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</si>
  <si>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</si>
  <si>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</si>
  <si>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</si>
  <si>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</si>
  <si>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</si>
  <si>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</si>
  <si>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</si>
  <si>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</si>
  <si>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</si>
  <si>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</si>
  <si>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</si>
  <si>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</si>
  <si>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</si>
  <si>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</si>
  <si>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</si>
  <si>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</si>
  <si>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</si>
  <si>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</si>
  <si>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</si>
  <si>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</si>
  <si>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</si>
  <si>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</si>
  <si>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</si>
  <si>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</si>
  <si>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</si>
  <si>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</si>
  <si>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</si>
  <si>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</si>
  <si>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</si>
  <si>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</si>
  <si>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</si>
  <si>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</si>
  <si>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</si>
  <si>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</si>
  <si>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</si>
  <si>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</si>
  <si>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</si>
  <si>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</si>
  <si>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</si>
  <si>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</si>
  <si>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</si>
  <si>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</si>
  <si>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</si>
  <si>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</si>
  <si>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</si>
  <si>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</si>
  <si>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</si>
  <si>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</si>
  <si>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</si>
  <si>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</si>
  <si>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</si>
  <si>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</si>
  <si>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</si>
  <si>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</si>
  <si>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</si>
  <si>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</si>
  <si>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</si>
  <si>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</si>
  <si>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</si>
  <si>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</si>
  <si>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</si>
  <si>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</si>
  <si>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</si>
  <si>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</si>
  <si>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</si>
  <si>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</si>
  <si>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</si>
  <si>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</si>
  <si>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</si>
  <si>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</si>
  <si>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</si>
  <si>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</si>
  <si>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</si>
  <si>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</si>
  <si>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</si>
  <si>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</si>
  <si>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</si>
  <si>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</si>
  <si>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</si>
  <si>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</si>
  <si>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</si>
  <si>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</si>
  <si>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</si>
  <si>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</si>
  <si>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</si>
  <si>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</si>
  <si>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</si>
  <si>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</si>
  <si>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</si>
  <si>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</si>
  <si>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</si>
  <si>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</si>
  <si>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</si>
  <si>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</si>
  <si>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</si>
  <si>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</si>
  <si>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</si>
  <si>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</si>
  <si>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</si>
  <si>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</si>
  <si>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</si>
  <si>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</si>
  <si>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</si>
  <si>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</si>
  <si>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</si>
  <si>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</si>
  <si>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</si>
  <si>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</si>
  <si>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</si>
  <si>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</si>
  <si>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</si>
  <si>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</si>
  <si>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</si>
  <si>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</si>
  <si>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</si>
  <si>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</si>
  <si>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</si>
  <si>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</si>
  <si>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</si>
  <si>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</si>
  <si>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</si>
  <si>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</si>
  <si>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</si>
  <si>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</si>
  <si>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</si>
  <si>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</si>
  <si>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</si>
  <si>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</si>
  <si>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</si>
  <si>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</si>
  <si>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</si>
  <si>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</si>
  <si>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</si>
  <si>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</si>
  <si>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</si>
  <si>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</si>
  <si>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</si>
  <si>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</si>
  <si>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</si>
  <si>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</si>
  <si>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</si>
  <si>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</si>
  <si>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</si>
  <si>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</si>
  <si>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</si>
  <si>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</si>
  <si>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</si>
  <si>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</si>
  <si>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</si>
  <si>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</si>
  <si>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</si>
  <si>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</si>
  <si>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</si>
  <si>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</si>
  <si>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</si>
  <si>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</si>
  <si>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</si>
  <si>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</si>
  <si>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</si>
  <si>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</si>
  <si>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</si>
  <si>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</si>
  <si>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</si>
  <si>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</si>
  <si>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</si>
  <si>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</si>
  <si>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</si>
  <si>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</si>
  <si>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</si>
  <si>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</si>
  <si>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</si>
  <si>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</si>
  <si>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</si>
  <si>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</si>
  <si>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</si>
  <si>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</si>
  <si>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</si>
  <si>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</si>
  <si>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</si>
  <si>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</si>
  <si>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</si>
  <si>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</si>
  <si>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</si>
  <si>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</si>
  <si>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</si>
  <si>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</si>
  <si>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</si>
  <si>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</si>
  <si>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</si>
  <si>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</si>
  <si>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</si>
  <si>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</si>
  <si>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</si>
  <si>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</si>
  <si>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</si>
  <si>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</si>
  <si>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</si>
  <si>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</si>
  <si>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</si>
  <si>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</si>
  <si>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</si>
  <si>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</si>
  <si>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</si>
  <si>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</si>
  <si>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</si>
  <si>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</si>
  <si>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</si>
  <si>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</si>
  <si>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</si>
  <si>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</si>
  <si>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</si>
  <si>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</si>
  <si>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</si>
  <si>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</si>
  <si>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</si>
  <si>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</si>
  <si>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</si>
  <si>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</si>
  <si>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</si>
  <si>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</si>
  <si>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</si>
  <si>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</si>
  <si>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</si>
  <si>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</si>
  <si>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</si>
  <si>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</si>
  <si>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</si>
  <si>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</si>
  <si>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</si>
  <si>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</si>
  <si>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</si>
  <si>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</si>
  <si>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</si>
  <si>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</si>
  <si>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</si>
  <si>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</si>
  <si>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</si>
  <si>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</si>
  <si>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</si>
  <si>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</si>
  <si>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</si>
  <si>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</si>
  <si>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</si>
  <si>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</si>
  <si>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</si>
  <si>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</si>
  <si>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</si>
  <si>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</si>
  <si>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</si>
  <si>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</si>
  <si>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</si>
  <si>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</si>
  <si>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</si>
  <si>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</si>
  <si>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</si>
  <si>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</si>
  <si>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</si>
  <si>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</si>
  <si>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</si>
  <si>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</si>
  <si>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</si>
  <si>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</si>
  <si>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</si>
  <si>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</si>
  <si>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</si>
  <si>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</si>
  <si>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</si>
  <si>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</si>
  <si>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</si>
  <si>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</si>
  <si>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</si>
  <si>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</si>
  <si>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</si>
  <si>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</si>
  <si>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</si>
  <si>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</si>
  <si>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</si>
  <si>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</si>
  <si>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</si>
  <si>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</si>
  <si>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</si>
  <si>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</si>
  <si>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</si>
  <si>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</si>
  <si>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</si>
  <si>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</si>
  <si>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</si>
  <si>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</si>
  <si>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</si>
  <si>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</si>
  <si>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</si>
  <si>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</si>
  <si>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</si>
  <si>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</si>
  <si>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</si>
  <si>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</si>
  <si>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</si>
  <si>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</si>
  <si>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</si>
  <si>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</si>
  <si>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</si>
  <si>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</si>
  <si>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</si>
  <si>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</si>
  <si>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</si>
  <si>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</si>
  <si>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</si>
  <si>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</si>
  <si>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</si>
  <si>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</si>
  <si>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</si>
  <si>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</si>
  <si>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</si>
  <si>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</si>
  <si>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</si>
  <si>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</si>
  <si>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</si>
  <si>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</si>
  <si>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</si>
  <si>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</si>
  <si>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</si>
  <si>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</si>
  <si>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</si>
  <si>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</si>
  <si>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</si>
  <si>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</si>
  <si>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</si>
  <si>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</si>
  <si>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</si>
  <si>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</si>
  <si>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</si>
  <si>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</si>
  <si>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</si>
  <si>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</si>
  <si>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</si>
  <si>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</si>
  <si>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</si>
  <si>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</si>
  <si>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</si>
  <si>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</si>
  <si>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</si>
  <si>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</si>
  <si>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</si>
  <si>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</si>
  <si>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</si>
  <si>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</si>
  <si>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</si>
  <si>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</si>
  <si>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</si>
  <si>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</si>
  <si>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</si>
  <si>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</si>
  <si>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</si>
  <si>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</si>
  <si>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</si>
  <si>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</si>
  <si>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</si>
  <si>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</si>
  <si>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</si>
  <si>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</si>
  <si>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</si>
  <si>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</si>
  <si>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</si>
  <si>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</si>
  <si>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</si>
  <si>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</si>
  <si>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</si>
  <si>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</si>
  <si>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</si>
  <si>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</si>
  <si>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</si>
  <si>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</si>
  <si>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</si>
  <si>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</si>
  <si>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</si>
  <si>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</si>
  <si>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</si>
  <si>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</si>
  <si>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</si>
  <si>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</si>
  <si>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</si>
  <si>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</si>
  <si>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</si>
  <si>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</si>
  <si>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</si>
  <si>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</si>
  <si>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</si>
  <si>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</si>
  <si>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</si>
  <si>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</si>
  <si>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</si>
  <si>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</si>
  <si>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</si>
  <si>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</si>
  <si>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</si>
  <si>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</si>
  <si>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</si>
  <si>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</si>
  <si>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</si>
  <si>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</si>
  <si>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</si>
  <si>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</si>
  <si>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</si>
  <si>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</si>
  <si>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</si>
  <si>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</si>
  <si>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</si>
  <si>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</si>
  <si>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</si>
  <si>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</si>
  <si>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</si>
  <si>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</si>
  <si>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</si>
  <si>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</si>
  <si>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</si>
  <si>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</si>
  <si>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</si>
  <si>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</si>
  <si>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</si>
  <si>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</si>
  <si>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</si>
  <si>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</si>
  <si>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</si>
  <si>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</si>
  <si>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</si>
  <si>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</si>
  <si>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</si>
  <si>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</si>
  <si>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</si>
  <si>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</si>
  <si>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</si>
  <si>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</si>
  <si>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</si>
  <si>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</si>
  <si>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</si>
  <si>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</si>
  <si>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</si>
  <si>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</si>
  <si>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</si>
  <si>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</si>
  <si>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</si>
  <si>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</si>
  <si>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</si>
  <si>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</si>
  <si>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</si>
  <si>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</si>
  <si>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</si>
  <si>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</si>
  <si>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</si>
  <si>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</si>
  <si>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</si>
  <si>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</si>
  <si>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</si>
  <si>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</si>
  <si>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</si>
  <si>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</si>
  <si>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</si>
  <si>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</si>
  <si>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</si>
  <si>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</si>
  <si>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</si>
  <si>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</si>
  <si>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</si>
  <si>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</si>
  <si>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</si>
  <si>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</si>
  <si>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</si>
  <si>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</si>
  <si>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</si>
  <si>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</si>
  <si>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</si>
  <si>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</si>
  <si>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</si>
  <si>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</si>
  <si>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</si>
  <si>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</si>
  <si>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</si>
  <si>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</si>
  <si>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</si>
  <si>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</si>
  <si>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</si>
  <si>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</si>
  <si>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</si>
  <si>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</si>
  <si>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</si>
  <si>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</si>
  <si>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</si>
  <si>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</si>
  <si>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</si>
  <si>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</si>
  <si>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</si>
  <si>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</si>
  <si>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</si>
  <si>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</si>
  <si>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</si>
  <si>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</si>
  <si>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</si>
  <si>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</si>
  <si>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</si>
  <si>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</si>
  <si>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</si>
  <si>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</si>
  <si>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</si>
  <si>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</si>
  <si>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</si>
  <si>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</si>
  <si>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</si>
  <si>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</si>
  <si>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</si>
  <si>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</si>
  <si>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</si>
  <si>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</si>
  <si>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</si>
  <si>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</si>
  <si>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</si>
  <si>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</si>
  <si>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</si>
  <si>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</si>
  <si>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</si>
  <si>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</si>
  <si>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</si>
  <si>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</si>
  <si>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</si>
  <si>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</si>
  <si>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</si>
  <si>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</si>
  <si>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</si>
  <si>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</si>
  <si>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</si>
  <si>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</si>
  <si>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</si>
  <si>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</si>
  <si>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</si>
  <si>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</si>
  <si>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</si>
  <si>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</si>
  <si>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</si>
  <si>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</si>
  <si>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</si>
  <si>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</si>
  <si>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</si>
  <si>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</si>
  <si>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</si>
  <si>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</si>
  <si>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</si>
  <si>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</si>
  <si>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</si>
  <si>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</si>
  <si>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</si>
  <si>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</si>
  <si>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</si>
  <si>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</si>
  <si>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</si>
  <si>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</si>
  <si>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</si>
  <si>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</si>
  <si>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</si>
  <si>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</si>
  <si>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</si>
  <si>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</si>
  <si>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</si>
  <si>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</si>
  <si>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</si>
  <si>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</si>
  <si>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</si>
  <si>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</si>
  <si>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</si>
  <si>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</si>
  <si>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</si>
  <si>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</si>
  <si>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</si>
  <si>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</si>
  <si>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</si>
  <si>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</si>
  <si>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</si>
  <si>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</si>
  <si>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</si>
  <si>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</si>
  <si>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</si>
  <si>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</si>
  <si>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</si>
  <si>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</si>
  <si>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</si>
  <si>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</si>
  <si>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</si>
  <si>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</si>
  <si>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</si>
  <si>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</si>
  <si>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</si>
  <si>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</si>
  <si>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</si>
  <si>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</si>
  <si>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</si>
  <si>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</si>
  <si>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</si>
  <si>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</si>
  <si>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</si>
  <si>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</si>
  <si>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</si>
  <si>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</si>
  <si>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</si>
  <si>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</si>
  <si>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</si>
  <si>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</si>
  <si>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</si>
  <si>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</si>
  <si>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</si>
  <si>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</si>
  <si>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</si>
  <si>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</si>
  <si>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</si>
  <si>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</si>
  <si>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</si>
  <si>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</si>
  <si>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</si>
  <si>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</si>
  <si>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</si>
  <si>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</si>
  <si>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</si>
  <si>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</si>
  <si>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</si>
  <si>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</si>
  <si>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</si>
  <si>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</si>
  <si>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</si>
  <si>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</si>
  <si>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</si>
  <si>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</si>
  <si>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</si>
  <si>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</si>
  <si>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</si>
  <si>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</si>
  <si>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</si>
  <si>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</si>
  <si>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</si>
  <si>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</si>
  <si>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</si>
  <si>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</si>
  <si>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</si>
  <si>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</si>
  <si>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</si>
  <si>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</si>
  <si>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</si>
  <si>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</si>
  <si>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</si>
  <si>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</si>
  <si>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</si>
  <si>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</si>
  <si>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</si>
  <si>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</si>
  <si>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</si>
  <si>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</si>
  <si>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</si>
  <si>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</si>
  <si>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</si>
  <si>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</si>
  <si>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</si>
  <si>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</si>
  <si>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</si>
  <si>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</si>
  <si>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</si>
  <si>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</si>
  <si>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</si>
  <si>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</si>
  <si>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</si>
  <si>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</si>
  <si>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</si>
  <si>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</si>
  <si>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</si>
  <si>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</si>
  <si>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</si>
  <si>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</si>
  <si>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</si>
  <si>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</si>
  <si>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</si>
  <si>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</si>
  <si>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</si>
  <si>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</si>
  <si>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</si>
  <si>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</si>
  <si>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</si>
  <si>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</si>
  <si>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</si>
  <si>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</si>
  <si>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</si>
  <si>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</si>
  <si>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</si>
  <si>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</si>
  <si>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</si>
  <si>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</si>
  <si>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</si>
  <si>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</si>
  <si>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</si>
  <si>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</si>
  <si>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</si>
  <si>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</si>
  <si>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</si>
  <si>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</si>
  <si>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</si>
  <si>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</si>
  <si>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</si>
  <si>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</si>
  <si>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</si>
  <si>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</si>
  <si>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</si>
  <si>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</si>
  <si>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</si>
  <si>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</si>
  <si>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</si>
  <si>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</si>
  <si>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</si>
  <si>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</si>
  <si>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</si>
  <si>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</si>
  <si>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</si>
  <si>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</si>
  <si>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</si>
  <si>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</si>
  <si>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</si>
  <si>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</si>
  <si>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</si>
  <si>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</si>
  <si>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</si>
  <si>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</si>
  <si>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</si>
  <si>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</si>
  <si>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</si>
  <si>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</si>
  <si>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</si>
  <si>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</si>
  <si>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</si>
  <si>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</si>
  <si>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</si>
  <si>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</si>
  <si>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</si>
  <si>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</si>
  <si>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</si>
  <si>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</si>
  <si>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</si>
  <si>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</si>
  <si>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</si>
  <si>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</si>
  <si>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</si>
  <si>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</si>
  <si>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</si>
  <si>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</si>
  <si>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</si>
  <si>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</si>
  <si>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</si>
  <si>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</si>
  <si>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</si>
  <si>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</si>
  <si>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</si>
  <si>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</si>
  <si>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</si>
  <si>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</si>
  <si>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</si>
  <si>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</si>
  <si>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</si>
  <si>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</si>
  <si>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</si>
  <si>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</si>
  <si>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</si>
  <si>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</si>
  <si>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</si>
  <si>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</si>
  <si>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</si>
  <si>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</si>
  <si>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</si>
  <si>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</si>
  <si>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</si>
  <si>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</si>
  <si>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</si>
  <si>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</si>
  <si>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</si>
  <si>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</si>
  <si>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</si>
  <si>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</si>
  <si>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</si>
  <si>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</si>
  <si>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</si>
  <si>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</si>
  <si>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</si>
  <si>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</si>
  <si>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</si>
  <si>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</si>
  <si>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</si>
  <si>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</si>
  <si>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</si>
  <si>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</si>
  <si>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</si>
  <si>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</si>
  <si>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</si>
  <si>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</si>
  <si>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</si>
  <si>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</si>
  <si>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</si>
  <si>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</si>
  <si>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</si>
  <si>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</si>
  <si>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</si>
  <si>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</si>
  <si>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</si>
  <si>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</si>
  <si>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</si>
  <si>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</si>
  <si>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</si>
  <si>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</si>
  <si>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</si>
  <si>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</si>
  <si>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</si>
  <si>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</si>
  <si>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</si>
  <si>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</si>
  <si>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</si>
  <si>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</si>
  <si>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</si>
  <si>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</si>
  <si>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</si>
  <si>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</si>
  <si>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</si>
  <si>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</si>
  <si>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</si>
  <si>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</si>
  <si>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</si>
  <si>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</si>
  <si>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</si>
  <si>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</si>
  <si>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</si>
  <si>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</si>
  <si>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</si>
  <si>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</si>
  <si>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</si>
  <si>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</si>
  <si>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</si>
  <si>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</si>
  <si>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</si>
  <si>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</si>
  <si>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</si>
  <si>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</si>
  <si>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</si>
  <si>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</si>
  <si>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</si>
  <si>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</si>
  <si>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</si>
  <si>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</si>
  <si>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</si>
  <si>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</si>
  <si>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</si>
  <si>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</si>
  <si>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</si>
  <si>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</si>
  <si>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</si>
  <si>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</si>
  <si>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</si>
  <si>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</si>
  <si>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</si>
  <si>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</si>
  <si>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</si>
  <si>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</si>
  <si>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</si>
  <si>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</si>
  <si>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</si>
  <si>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</si>
  <si>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</si>
  <si>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</si>
  <si>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</si>
  <si>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</si>
  <si>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</si>
  <si>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</si>
  <si>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</si>
  <si>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</si>
  <si>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</si>
  <si>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</si>
  <si>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</si>
  <si>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</si>
  <si>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</si>
  <si>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</si>
  <si>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</si>
  <si>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</si>
  <si>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</si>
  <si>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</si>
  <si>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</si>
  <si>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</si>
  <si>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</si>
  <si>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</si>
  <si>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</si>
  <si>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</si>
  <si>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</si>
  <si>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</si>
  <si>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</si>
  <si>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</si>
  <si>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</si>
  <si>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</si>
  <si>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</si>
  <si>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</si>
  <si>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</si>
  <si>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</si>
  <si>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</si>
  <si>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</si>
  <si>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</si>
  <si>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</si>
  <si>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</si>
  <si>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</si>
  <si>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</si>
  <si>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</si>
  <si>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</si>
  <si>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</si>
  <si>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</si>
  <si>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</si>
  <si>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</si>
  <si>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</si>
  <si>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</si>
  <si>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</si>
  <si>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</si>
  <si>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</si>
  <si>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</si>
  <si>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</si>
  <si>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</si>
  <si>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</si>
  <si>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</si>
  <si>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</si>
  <si>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</si>
  <si>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</si>
  <si>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</si>
  <si>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</si>
  <si>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</si>
  <si>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</si>
  <si>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</si>
  <si>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</si>
  <si>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</si>
  <si>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</si>
  <si>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</si>
  <si>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</si>
  <si>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</si>
  <si>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</si>
  <si>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</si>
  <si>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</si>
  <si>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</si>
  <si>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</si>
  <si>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</si>
  <si>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</si>
  <si>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</si>
  <si>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</si>
  <si>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</si>
  <si>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</si>
  <si>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</si>
  <si>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</si>
  <si>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</si>
  <si>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</si>
  <si>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</si>
  <si>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</si>
  <si>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</si>
  <si>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</si>
  <si>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</si>
  <si>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</si>
  <si>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</si>
  <si>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</si>
  <si>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</si>
  <si>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</si>
  <si>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</si>
  <si>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</si>
  <si>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</si>
  <si>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</si>
  <si>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</si>
  <si>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</si>
  <si>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</si>
  <si>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</si>
  <si>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</si>
  <si>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</si>
  <si>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</si>
  <si>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</si>
  <si>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</si>
  <si>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</si>
  <si>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</si>
  <si>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</si>
  <si>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</si>
  <si>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</si>
  <si>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</si>
  <si>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</si>
  <si>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</si>
  <si>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</si>
  <si>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</si>
  <si>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</si>
  <si>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</si>
  <si>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</si>
  <si>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</si>
  <si>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</si>
  <si>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</si>
  <si>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</si>
  <si>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</si>
  <si>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</si>
  <si>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</si>
  <si>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</si>
  <si>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</si>
  <si>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</si>
  <si>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</si>
  <si>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</si>
  <si>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</si>
  <si>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</si>
  <si>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</si>
  <si>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</si>
  <si>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</si>
  <si>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</si>
  <si>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</si>
  <si>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</si>
  <si>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</si>
  <si>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</si>
  <si>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</si>
  <si>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</si>
  <si>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</si>
  <si>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</si>
  <si>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</si>
  <si>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</si>
  <si>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</si>
  <si>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</si>
  <si>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</si>
  <si>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</si>
  <si>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</si>
  <si>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</si>
  <si>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</si>
  <si>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</si>
  <si>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</si>
  <si>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</si>
  <si>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</si>
  <si>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</si>
  <si>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</si>
  <si>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</si>
  <si>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</si>
  <si>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</si>
  <si>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</si>
  <si>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</si>
  <si>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</si>
  <si>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</si>
  <si>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</si>
  <si>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</si>
  <si>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</si>
  <si>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</si>
  <si>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</si>
  <si>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</si>
  <si>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</si>
  <si>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</si>
  <si>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</si>
  <si>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</si>
  <si>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</si>
  <si>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</si>
  <si>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</si>
  <si>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</si>
  <si>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</si>
  <si>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</si>
  <si>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</si>
  <si>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</si>
  <si>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</si>
  <si>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</si>
  <si>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</si>
  <si>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</si>
  <si>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</si>
  <si>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</si>
  <si>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</si>
  <si>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</si>
  <si>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</si>
  <si>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</si>
  <si>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</si>
  <si>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</si>
  <si>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</si>
  <si>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</si>
  <si>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</si>
  <si>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</si>
  <si>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</si>
  <si>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</si>
  <si>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</si>
  <si>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</si>
  <si>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</si>
  <si>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</si>
  <si>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</si>
  <si>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</si>
  <si>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</si>
  <si>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</si>
  <si>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</si>
  <si>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</si>
  <si>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</si>
  <si>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</si>
  <si>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</si>
  <si>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</si>
  <si>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</si>
  <si>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</si>
  <si>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</si>
  <si>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</si>
  <si>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</si>
  <si>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</si>
  <si>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</si>
  <si>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</si>
  <si>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</si>
  <si>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</si>
  <si>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</si>
  <si>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</si>
  <si>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</si>
  <si>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</si>
  <si>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</si>
  <si>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</si>
  <si>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</si>
  <si>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</si>
  <si>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</si>
  <si>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</si>
  <si>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</si>
  <si>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</si>
  <si>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</si>
  <si>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</si>
  <si>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</si>
  <si>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</si>
  <si>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</si>
  <si>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</si>
  <si>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</si>
  <si>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</si>
  <si>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</si>
  <si>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</si>
  <si>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</si>
  <si>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</si>
  <si>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</si>
  <si>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</si>
  <si>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</si>
  <si>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</si>
  <si>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</si>
  <si>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</si>
  <si>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</si>
  <si>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</si>
  <si>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</si>
  <si>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</si>
  <si>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</si>
  <si>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</si>
  <si>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</si>
  <si>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</si>
  <si>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</si>
  <si>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</si>
  <si>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</si>
  <si>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</si>
  <si>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</si>
  <si>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</si>
  <si>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</si>
  <si>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</si>
  <si>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</si>
  <si>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</si>
  <si>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</si>
  <si>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</si>
  <si>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</si>
  <si>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</si>
  <si>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</si>
  <si>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</si>
  <si>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</si>
  <si>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</si>
  <si>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</si>
  <si>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</si>
  <si>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</si>
  <si>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</si>
  <si>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</si>
  <si>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</si>
  <si>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</si>
  <si>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</si>
  <si>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</si>
  <si>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</si>
  <si>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</si>
  <si>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</si>
  <si>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</si>
  <si>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</si>
  <si>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</si>
  <si>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</si>
  <si>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</si>
  <si>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</si>
  <si>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</si>
  <si>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</si>
  <si>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</si>
  <si>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</si>
  <si>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</si>
  <si>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</si>
  <si>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</si>
  <si>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</si>
  <si>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</si>
  <si>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</si>
  <si>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</si>
  <si>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</si>
  <si>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</si>
  <si>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</si>
  <si>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</si>
  <si>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</si>
  <si>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</si>
  <si>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</si>
  <si>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</si>
  <si>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</si>
  <si>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</si>
  <si>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</si>
  <si>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</si>
  <si>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</si>
  <si>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</si>
  <si>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</si>
  <si>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</si>
  <si>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</si>
  <si>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</si>
  <si>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</si>
  <si>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</si>
  <si>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</si>
  <si>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</si>
  <si>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</si>
  <si>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</si>
  <si>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</si>
  <si>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</si>
  <si>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</si>
  <si>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</si>
  <si>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</si>
  <si>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</si>
  <si>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</si>
  <si>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</si>
  <si>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</si>
  <si>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</si>
  <si>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</si>
  <si>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</si>
  <si>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</si>
  <si>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</si>
  <si>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</si>
  <si>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</si>
  <si>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</si>
  <si>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</si>
  <si>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</si>
  <si>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</si>
  <si>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</si>
  <si>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</si>
  <si>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</si>
  <si>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</si>
  <si>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</si>
  <si>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</si>
  <si>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</si>
  <si>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</si>
  <si>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</si>
  <si>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</si>
  <si>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</si>
  <si>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</si>
  <si>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</si>
  <si>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</si>
  <si>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</si>
  <si>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</si>
  <si>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</si>
  <si>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</si>
  <si>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</si>
  <si>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</si>
  <si>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</si>
  <si>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</si>
  <si>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</si>
  <si>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</si>
  <si>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</si>
  <si>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</si>
  <si>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</si>
  <si>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</si>
  <si>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</si>
  <si>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</si>
  <si>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</si>
  <si>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</si>
  <si>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</si>
  <si>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</si>
  <si>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</si>
  <si>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</si>
  <si>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</si>
  <si>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</si>
  <si>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</si>
  <si>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</si>
  <si>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</si>
  <si>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</si>
  <si>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</si>
  <si>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</si>
  <si>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</si>
  <si>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</si>
  <si>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</si>
  <si>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</si>
  <si>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</si>
  <si>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</si>
  <si>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</si>
  <si>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</si>
  <si>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</si>
  <si>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</si>
  <si>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</si>
  <si>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</si>
  <si>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</si>
  <si>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</si>
  <si>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</si>
  <si>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</si>
  <si>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</si>
  <si>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</si>
  <si>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</si>
  <si>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</si>
  <si>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</si>
  <si>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</si>
  <si>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</si>
  <si>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</si>
  <si>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</si>
  <si>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</si>
  <si>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</si>
  <si>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</si>
  <si>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</si>
  <si>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</si>
  <si>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</si>
  <si>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</si>
  <si>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</si>
  <si>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</si>
  <si>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</si>
  <si>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</si>
  <si>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</si>
  <si>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</si>
  <si>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</si>
  <si>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</si>
  <si>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</si>
  <si>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</si>
  <si>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</si>
  <si>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</si>
  <si>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</si>
  <si>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</si>
  <si>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</si>
  <si>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</si>
  <si>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</si>
  <si>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</si>
  <si>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</si>
  <si>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</si>
  <si>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</si>
  <si>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</si>
  <si>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</si>
  <si>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</si>
  <si>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</si>
  <si>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</si>
  <si>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</si>
  <si>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</si>
  <si>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</si>
  <si>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</si>
  <si>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</si>
  <si>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</si>
  <si>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</si>
  <si>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</si>
  <si>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</si>
  <si>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</si>
  <si>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</si>
  <si>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</si>
  <si>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</si>
  <si>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</si>
  <si>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</si>
  <si>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</si>
  <si>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</si>
  <si>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</si>
  <si>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</si>
  <si>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</si>
  <si>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</si>
  <si>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</si>
  <si>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</si>
  <si>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</si>
  <si>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</si>
  <si>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</si>
  <si>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</si>
  <si>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</si>
  <si>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</si>
  <si>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</si>
  <si>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</si>
  <si>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</si>
  <si>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</si>
  <si>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</si>
  <si>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</si>
  <si>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</si>
  <si>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</si>
  <si>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</si>
  <si>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</si>
  <si>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</si>
  <si>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</si>
  <si>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</si>
  <si>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</si>
  <si>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</si>
  <si>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</si>
  <si>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</si>
  <si>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</si>
  <si>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</si>
  <si>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</si>
  <si>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</si>
  <si>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</si>
  <si>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</si>
  <si>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</si>
  <si>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</si>
  <si>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</si>
  <si>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</si>
  <si>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</si>
  <si>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</si>
  <si>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</si>
  <si>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</si>
  <si>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</si>
  <si>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</si>
  <si>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</si>
  <si>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</si>
  <si>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</si>
  <si>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</si>
  <si>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</si>
  <si>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</si>
  <si>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</si>
  <si>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</si>
  <si>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</si>
  <si>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</si>
  <si>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</si>
  <si>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</si>
  <si>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</si>
  <si>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</si>
  <si>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</si>
  <si>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</si>
  <si>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</si>
  <si>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</si>
  <si>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</si>
  <si>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</si>
  <si>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</si>
  <si>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</si>
  <si>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</si>
  <si>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</si>
  <si>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</si>
  <si>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</si>
  <si>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</si>
  <si>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</si>
  <si>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</si>
  <si>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</si>
  <si>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</si>
  <si>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</si>
  <si>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</si>
  <si>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</si>
  <si>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</si>
  <si>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</si>
  <si>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</si>
  <si>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</si>
  <si>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</si>
  <si>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</si>
  <si>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</si>
  <si>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</si>
  <si>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</si>
  <si>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</si>
  <si>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</si>
  <si>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</si>
  <si>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</si>
  <si>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</si>
  <si>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</si>
  <si>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</si>
  <si>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</si>
  <si>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</si>
  <si>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</si>
  <si>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</si>
  <si>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</si>
  <si>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</si>
  <si>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</si>
  <si>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</si>
  <si>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</si>
  <si>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</si>
  <si>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</si>
  <si>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</si>
  <si>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</si>
  <si>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</si>
  <si>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</si>
  <si>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</si>
  <si>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</si>
  <si>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</si>
  <si>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</si>
  <si>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</si>
  <si>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</si>
  <si>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</si>
  <si>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</si>
  <si>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</si>
  <si>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</si>
  <si>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</si>
  <si>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</si>
  <si>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</si>
  <si>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</si>
  <si>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</si>
  <si>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</si>
  <si>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</si>
  <si>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</si>
  <si>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</si>
  <si>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</si>
  <si>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</si>
  <si>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</si>
  <si>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</si>
  <si>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</si>
  <si>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</si>
  <si>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</si>
  <si>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</si>
  <si>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</si>
  <si>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</si>
  <si>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</si>
  <si>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</si>
  <si>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</si>
  <si>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</si>
  <si>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</si>
  <si>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</si>
  <si>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</si>
  <si>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</si>
  <si>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</si>
  <si>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</si>
  <si>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</si>
  <si>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</si>
  <si>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</si>
  <si>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</si>
  <si>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</si>
  <si>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</si>
  <si>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</si>
  <si>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</si>
  <si>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</si>
  <si>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</si>
  <si>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</si>
  <si>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</si>
  <si>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</si>
  <si>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</si>
  <si>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</si>
  <si>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</si>
  <si>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</si>
  <si>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</si>
  <si>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</si>
  <si>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</si>
  <si>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</si>
  <si>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</si>
  <si>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</si>
  <si>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</si>
  <si>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</si>
  <si>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</si>
  <si>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</si>
  <si>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</si>
  <si>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</si>
  <si>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</si>
  <si>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</si>
  <si>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</si>
  <si>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</si>
  <si>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</si>
  <si>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</si>
  <si>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</si>
  <si>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</si>
  <si>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</si>
  <si>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</si>
  <si>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</si>
  <si>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</si>
  <si>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</si>
  <si>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</si>
  <si>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</si>
  <si>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</si>
  <si>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</si>
  <si>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</si>
  <si>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</si>
  <si>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</si>
  <si>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</si>
  <si>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</si>
  <si>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</si>
  <si>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</si>
  <si>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</si>
  <si>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</si>
  <si>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</si>
  <si>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</si>
  <si>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</si>
  <si>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</si>
  <si>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</si>
  <si>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</si>
  <si>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</si>
  <si>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</si>
  <si>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</si>
  <si>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</si>
  <si>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</si>
  <si>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</si>
  <si>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</si>
  <si>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</si>
  <si>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</si>
  <si>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</si>
  <si>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</si>
  <si>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</si>
  <si>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</si>
  <si>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</si>
  <si>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</si>
  <si>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</si>
  <si>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</si>
  <si>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</si>
  <si>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</si>
  <si>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</si>
  <si>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</si>
  <si>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</si>
  <si>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</si>
  <si>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</si>
  <si>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</si>
  <si>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</si>
  <si>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</si>
  <si>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</si>
  <si>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</si>
  <si>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</si>
  <si>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</si>
  <si>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</si>
  <si>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</si>
  <si>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</si>
  <si>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</si>
  <si>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</si>
  <si>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</si>
  <si>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</si>
  <si>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</si>
  <si>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</si>
  <si>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</si>
  <si>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</si>
  <si>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</si>
  <si>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</si>
  <si>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</si>
  <si>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</si>
  <si>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</si>
  <si>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</si>
  <si>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</si>
  <si>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</si>
  <si>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</si>
  <si>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</si>
  <si>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</si>
  <si>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</si>
  <si>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</si>
  <si>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</si>
  <si>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</si>
  <si>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</si>
  <si>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</si>
  <si>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</si>
  <si>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</si>
  <si>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</si>
  <si>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</si>
  <si>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</si>
  <si>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</si>
  <si>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</si>
  <si>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</si>
  <si>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</si>
  <si>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</si>
  <si>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</si>
  <si>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</si>
  <si>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</si>
  <si>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</si>
  <si>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</si>
  <si>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</si>
  <si>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</si>
  <si>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</si>
  <si>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</si>
  <si>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</si>
  <si>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</si>
  <si>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</si>
  <si>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</si>
  <si>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</si>
  <si>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</si>
  <si>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</si>
  <si>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</si>
  <si>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</si>
  <si>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</si>
  <si>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</si>
  <si>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</si>
  <si>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</si>
  <si>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</si>
  <si>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</si>
  <si>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</si>
  <si>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</si>
  <si>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</si>
  <si>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</si>
  <si>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</si>
  <si>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</si>
  <si>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</si>
  <si>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</si>
  <si>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</si>
  <si>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</si>
  <si>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</si>
  <si>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</si>
  <si>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</si>
  <si>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</si>
  <si>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</si>
  <si>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</si>
  <si>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</si>
  <si>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</si>
  <si>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</si>
  <si>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</si>
  <si>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</si>
  <si>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</si>
  <si>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</si>
  <si>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</si>
  <si>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</si>
  <si>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</si>
  <si>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</si>
  <si>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</si>
  <si>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</si>
  <si>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</si>
  <si>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</si>
  <si>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</si>
  <si>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</si>
  <si>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</si>
  <si>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</si>
  <si>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</si>
  <si>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</si>
  <si>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</si>
  <si>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</si>
  <si>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</si>
  <si>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</si>
  <si>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</si>
  <si>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</si>
  <si>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</si>
  <si>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</si>
  <si>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</si>
  <si>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</si>
  <si>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</si>
  <si>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</si>
  <si>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</si>
  <si>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</si>
  <si>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</si>
  <si>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</si>
  <si>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</si>
  <si>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</si>
  <si>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</si>
  <si>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</si>
  <si>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</si>
  <si>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</si>
  <si>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</si>
  <si>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</si>
  <si>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</si>
  <si>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</si>
  <si>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</si>
  <si>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</si>
  <si>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</si>
  <si>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</si>
  <si>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</si>
  <si>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</si>
  <si>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</si>
  <si>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</si>
  <si>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</si>
  <si>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</si>
  <si>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</si>
  <si>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</si>
  <si>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</si>
  <si>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</si>
  <si>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</si>
  <si>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</si>
  <si>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</si>
  <si>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</si>
  <si>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</si>
  <si>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</si>
  <si>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</si>
  <si>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</si>
  <si>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</si>
  <si>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</si>
  <si>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</si>
  <si>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</si>
  <si>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</si>
  <si>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</si>
  <si>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</si>
  <si>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</si>
  <si>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</si>
  <si>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</si>
  <si>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</si>
  <si>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</si>
  <si>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</si>
  <si>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</si>
  <si>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</si>
  <si>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</si>
  <si>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</si>
  <si>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</si>
  <si>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</si>
  <si>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</si>
  <si>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</si>
  <si>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</si>
  <si>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</si>
  <si>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</si>
  <si>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</si>
  <si>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</si>
  <si>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</si>
  <si>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</si>
  <si>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</si>
  <si>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</si>
  <si>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</si>
  <si>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</si>
  <si>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</si>
  <si>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</si>
  <si>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</si>
  <si>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</si>
  <si>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</si>
  <si>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</si>
  <si>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</si>
  <si>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</si>
  <si>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</si>
  <si>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</si>
  <si>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</si>
  <si>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</si>
  <si>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</si>
  <si>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</si>
  <si>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</si>
  <si>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</si>
  <si>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</si>
  <si>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</si>
  <si>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</si>
  <si>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</si>
  <si>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</si>
  <si>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</si>
  <si>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</si>
  <si>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</si>
  <si>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</si>
  <si>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</si>
  <si>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</si>
  <si>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</si>
  <si>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</si>
  <si>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</si>
  <si>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</si>
  <si>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</si>
  <si>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</si>
  <si>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</si>
  <si>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</si>
  <si>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</si>
  <si>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</si>
  <si>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</si>
  <si>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</si>
  <si>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</si>
  <si>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</si>
  <si>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</si>
  <si>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</si>
  <si>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</si>
  <si>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</si>
  <si>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</si>
  <si>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</si>
  <si>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</si>
  <si>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</si>
  <si>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</si>
  <si>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</si>
  <si>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</si>
  <si>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</si>
  <si>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</si>
  <si>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</si>
  <si>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</si>
  <si>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</si>
  <si>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</si>
  <si>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</si>
  <si>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</si>
  <si>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</si>
  <si>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</si>
  <si>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</si>
  <si>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</si>
  <si>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</si>
  <si>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</si>
  <si>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</si>
  <si>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</si>
  <si>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</si>
  <si>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</si>
  <si>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</si>
  <si>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</si>
  <si>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</si>
  <si>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</si>
  <si>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</si>
  <si>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</si>
  <si>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</si>
  <si>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</si>
  <si>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</si>
  <si>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</si>
  <si>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</si>
  <si>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</si>
  <si>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</si>
  <si>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</si>
  <si>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</si>
  <si>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</si>
  <si>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</si>
  <si>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</si>
  <si>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</si>
  <si>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</si>
  <si>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</si>
  <si>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</si>
  <si>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</si>
  <si>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</si>
  <si>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</si>
  <si>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</si>
  <si>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</si>
  <si>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</si>
  <si>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</si>
  <si>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</si>
  <si>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</si>
  <si>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</si>
  <si>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</si>
  <si>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</si>
  <si>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</si>
  <si>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</si>
  <si>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</si>
  <si>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</si>
  <si>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</si>
  <si>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</si>
  <si>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</si>
  <si>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</si>
  <si>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</si>
  <si>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</si>
  <si>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</si>
  <si>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</si>
  <si>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</si>
  <si>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</si>
  <si>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</si>
  <si>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</si>
  <si>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</si>
  <si>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</si>
  <si>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</si>
  <si>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</si>
  <si>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</si>
  <si>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</si>
  <si>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</si>
  <si>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</si>
  <si>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</si>
  <si>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</si>
  <si>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</si>
  <si>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</si>
  <si>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</si>
  <si>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</si>
  <si>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</si>
  <si>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</si>
  <si>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</si>
  <si>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</si>
  <si>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</si>
  <si>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</si>
  <si>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</si>
  <si>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</si>
  <si>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</si>
  <si>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</si>
  <si>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</si>
  <si>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</si>
  <si>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</si>
  <si>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</si>
  <si>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</si>
  <si>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</si>
  <si>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</si>
  <si>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</si>
  <si>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</si>
  <si>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</si>
  <si>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</si>
  <si>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</si>
  <si>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</si>
  <si>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</si>
  <si>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</si>
  <si>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</si>
  <si>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</si>
  <si>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</si>
  <si>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</si>
  <si>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</si>
  <si>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</si>
  <si>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</si>
  <si>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</si>
  <si>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</si>
  <si>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</si>
  <si>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</si>
  <si>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</si>
  <si>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</si>
  <si>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</si>
  <si>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</si>
  <si>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</si>
  <si>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</si>
  <si>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</si>
  <si>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</si>
  <si>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</si>
  <si>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</si>
  <si>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</si>
  <si>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</si>
  <si>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</si>
  <si>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</si>
  <si>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</si>
  <si>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</si>
  <si>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</si>
  <si>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</si>
  <si>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</si>
  <si>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</si>
  <si>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</si>
  <si>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</si>
  <si>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</si>
  <si>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</si>
  <si>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</si>
  <si>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</si>
  <si>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</si>
  <si>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</si>
  <si>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</si>
  <si>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</si>
  <si>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</si>
  <si>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</si>
  <si>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</si>
  <si>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</si>
  <si>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</si>
  <si>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</si>
  <si>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</si>
  <si>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</si>
  <si>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</si>
  <si>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</si>
  <si>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</si>
  <si>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</si>
  <si>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</si>
  <si>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</si>
  <si>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</si>
  <si>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</si>
  <si>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</si>
  <si>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</si>
  <si>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</si>
  <si>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</si>
  <si>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</si>
  <si>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</si>
  <si>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</si>
  <si>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</si>
  <si>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</si>
  <si>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</si>
  <si>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</si>
  <si>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</si>
  <si>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</si>
  <si>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</si>
  <si>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</si>
  <si>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</si>
  <si>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</si>
  <si>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</si>
  <si>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</si>
  <si>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</si>
  <si>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</si>
  <si>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</si>
  <si>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</si>
  <si>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</si>
  <si>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</si>
  <si>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</si>
  <si>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</si>
  <si>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</si>
  <si>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</si>
  <si>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</si>
  <si>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</si>
  <si>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</si>
  <si>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</si>
  <si>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</si>
  <si>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</si>
  <si>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</si>
  <si>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</si>
  <si>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</si>
  <si>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</si>
  <si>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</si>
  <si>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</si>
  <si>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</si>
  <si>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</si>
  <si>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</si>
  <si>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</si>
  <si>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</si>
  <si>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</si>
  <si>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</si>
  <si>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</si>
  <si>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</si>
  <si>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</si>
  <si>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</si>
  <si>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</si>
  <si>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</si>
  <si>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</si>
  <si>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</si>
  <si>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</si>
  <si>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</si>
  <si>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</si>
  <si>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</si>
  <si>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</si>
  <si>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</si>
  <si>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</si>
  <si>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</si>
  <si>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</si>
  <si>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</si>
  <si>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</si>
  <si>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</si>
  <si>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</si>
  <si>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</si>
  <si>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</si>
  <si>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</si>
  <si>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</si>
  <si>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</si>
  <si>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</si>
  <si>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</si>
  <si>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</si>
  <si>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</si>
  <si>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</si>
  <si>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</si>
  <si>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</si>
  <si>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</si>
  <si>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</si>
  <si>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</si>
  <si>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</si>
  <si>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</si>
  <si>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</si>
  <si>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</si>
  <si>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</si>
  <si>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</si>
  <si>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</si>
  <si>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</si>
  <si>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</si>
  <si>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</si>
  <si>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</si>
  <si>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</si>
  <si>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</si>
  <si>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</si>
  <si>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</si>
  <si>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</si>
  <si>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</si>
  <si>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</si>
  <si>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</si>
  <si>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</si>
  <si>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</si>
  <si>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</si>
  <si>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</si>
  <si>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</si>
  <si>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</si>
  <si>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</si>
  <si>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</si>
  <si>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</si>
  <si>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</si>
  <si>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</si>
  <si>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</si>
  <si>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</si>
  <si>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</si>
  <si>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</si>
  <si>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</si>
  <si>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</si>
  <si>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</si>
  <si>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</si>
  <si>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</si>
  <si>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</si>
  <si>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</si>
  <si>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</si>
  <si>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</si>
  <si>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</si>
  <si>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</si>
  <si>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</si>
  <si>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</si>
  <si>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</si>
  <si>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</si>
  <si>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</si>
  <si>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</si>
  <si>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</si>
  <si>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</si>
  <si>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</si>
  <si>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</si>
  <si>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</si>
  <si>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</si>
  <si>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</si>
  <si>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</si>
  <si>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</si>
  <si>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</si>
  <si>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</si>
  <si>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</si>
  <si>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</si>
  <si>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</si>
  <si>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</si>
  <si>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</si>
  <si>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</si>
  <si>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</si>
  <si>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</si>
  <si>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</si>
  <si>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</si>
  <si>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</si>
  <si>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</si>
  <si>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</si>
  <si>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</si>
  <si>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</si>
  <si>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</si>
  <si>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</si>
  <si>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</si>
  <si>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</si>
  <si>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</si>
  <si>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</si>
  <si>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</si>
  <si>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</si>
  <si>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</si>
  <si>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</si>
  <si>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</si>
  <si>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</si>
  <si>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</si>
  <si>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</si>
  <si>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</si>
  <si>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</si>
  <si>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</si>
  <si>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</si>
  <si>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</si>
  <si>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</si>
  <si>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</si>
  <si>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</si>
  <si>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</si>
  <si>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</si>
  <si>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</si>
  <si>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</si>
  <si>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</si>
  <si>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</si>
  <si>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</si>
  <si>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</si>
  <si>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</si>
  <si>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</si>
  <si>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</si>
  <si>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</si>
  <si>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</si>
  <si>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</si>
  <si>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</si>
  <si>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</si>
  <si>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</si>
  <si>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</si>
  <si>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</si>
  <si>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</si>
  <si>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</si>
  <si>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</si>
  <si>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</si>
  <si>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</si>
  <si>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</si>
  <si>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</si>
  <si>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</si>
  <si>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</si>
  <si>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</si>
  <si>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</si>
  <si>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</si>
  <si>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</si>
  <si>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</si>
  <si>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</si>
  <si>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</si>
  <si>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</si>
  <si>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</si>
  <si>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</si>
  <si>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</si>
  <si>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</si>
  <si>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</si>
  <si>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</si>
  <si>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</si>
  <si>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</si>
  <si>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</si>
  <si>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</si>
  <si>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</si>
  <si>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</si>
  <si>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</si>
  <si>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</si>
  <si>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</si>
  <si>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</si>
  <si>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</si>
  <si>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</si>
  <si>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</si>
  <si>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</si>
  <si>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</si>
  <si>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</si>
  <si>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</si>
  <si>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</si>
  <si>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</si>
  <si>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</si>
  <si>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</si>
  <si>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</si>
  <si>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</si>
  <si>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</si>
  <si>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</si>
  <si>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</si>
  <si>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</si>
  <si>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</si>
  <si>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</si>
  <si>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</si>
  <si>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</si>
  <si>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</si>
  <si>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</si>
  <si>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</si>
  <si>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</si>
  <si>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</si>
  <si>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</si>
  <si>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</si>
  <si>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</si>
  <si>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</si>
  <si>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</si>
  <si>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</si>
  <si>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</si>
  <si>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</si>
  <si>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</si>
  <si>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</si>
  <si>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</si>
  <si>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</si>
  <si>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</si>
  <si>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</si>
  <si>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</si>
  <si>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</si>
  <si>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</si>
  <si>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</si>
  <si>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</si>
  <si>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</si>
  <si>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</si>
  <si>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</si>
  <si>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</si>
  <si>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</si>
  <si>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</si>
  <si>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</si>
  <si>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</si>
  <si>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</si>
  <si>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</si>
  <si>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</si>
  <si>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</si>
  <si>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</si>
  <si>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</si>
  <si>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</si>
  <si>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</si>
  <si>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</si>
  <si>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</si>
  <si>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</si>
  <si>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</si>
  <si>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</si>
  <si>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</si>
  <si>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</si>
  <si>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</si>
  <si>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</si>
  <si>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</si>
  <si>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</si>
  <si>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</si>
  <si>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</si>
  <si>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</si>
  <si>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</si>
  <si>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</si>
  <si>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</si>
  <si>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</si>
  <si>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</si>
  <si>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</si>
  <si>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</si>
  <si>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</si>
  <si>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</si>
  <si>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</si>
  <si>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</si>
  <si>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</si>
  <si>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</si>
  <si>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</si>
  <si>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</si>
  <si>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</si>
  <si>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</si>
  <si>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</si>
  <si>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</si>
  <si>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</si>
  <si>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</si>
  <si>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</si>
  <si>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</si>
  <si>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</si>
  <si>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</si>
  <si>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</si>
  <si>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</si>
  <si>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</si>
  <si>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</si>
  <si>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</si>
  <si>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</si>
  <si>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</si>
  <si>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</si>
  <si>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</si>
  <si>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</si>
  <si>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</si>
  <si>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</si>
  <si>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</si>
  <si>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</si>
  <si>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</si>
  <si>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</si>
  <si>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</si>
  <si>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</si>
  <si>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</si>
  <si>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</si>
  <si>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</si>
  <si>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</si>
  <si>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</si>
  <si>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</si>
  <si>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</si>
  <si>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</si>
  <si>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</si>
  <si>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</si>
  <si>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</si>
  <si>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</si>
  <si>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</si>
  <si>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</si>
  <si>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</si>
  <si>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</si>
  <si>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</si>
  <si>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</si>
  <si>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</si>
  <si>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</si>
  <si>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</si>
  <si>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</si>
  <si>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</si>
  <si>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</si>
  <si>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</si>
  <si>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</si>
  <si>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</si>
  <si>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</si>
  <si>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</si>
  <si>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</si>
  <si>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</si>
  <si>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</si>
  <si>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</si>
  <si>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</si>
  <si>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</si>
  <si>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</si>
  <si>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</si>
  <si>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</si>
  <si>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</si>
  <si>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</si>
  <si>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</si>
  <si>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</si>
  <si>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</si>
  <si>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</si>
  <si>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</si>
  <si>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</si>
  <si>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</si>
  <si>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</si>
  <si>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</si>
  <si>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</si>
  <si>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</si>
  <si>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</si>
  <si>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</si>
  <si>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</si>
  <si>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</si>
  <si>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</si>
  <si>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</si>
  <si>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</si>
  <si>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</si>
  <si>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</si>
  <si>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</si>
  <si>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</si>
  <si>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</si>
  <si>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</si>
  <si>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</si>
  <si>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</si>
  <si>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</si>
  <si>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</si>
  <si>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</si>
  <si>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</si>
  <si>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</si>
  <si>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</si>
  <si>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</si>
  <si>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</si>
  <si>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</si>
  <si>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</si>
  <si>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</si>
  <si>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</si>
  <si>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</si>
  <si>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</si>
  <si>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</si>
  <si>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</si>
  <si>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</si>
  <si>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</si>
  <si>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</si>
  <si>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</si>
  <si>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</si>
  <si>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</si>
  <si>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</si>
  <si>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</si>
  <si>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</si>
  <si>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</si>
  <si>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</si>
  <si>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</si>
  <si>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</si>
  <si>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</si>
  <si>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</si>
  <si>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</si>
  <si>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</si>
  <si>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</si>
  <si>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</si>
  <si>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</si>
  <si>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</si>
  <si>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</si>
  <si>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</si>
  <si>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</si>
  <si>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</si>
  <si>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</si>
  <si>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</si>
  <si>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</si>
  <si>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</si>
  <si>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</si>
  <si>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</si>
  <si>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</si>
  <si>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</si>
  <si>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</si>
  <si>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</si>
  <si>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</si>
  <si>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</si>
  <si>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</si>
  <si>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</si>
  <si>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</si>
  <si>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</si>
  <si>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</si>
  <si>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</si>
  <si>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</si>
  <si>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</si>
  <si>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</si>
  <si>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</si>
  <si>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</si>
  <si>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</si>
  <si>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</si>
  <si>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</si>
  <si>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</si>
  <si>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</si>
  <si>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</si>
  <si>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</si>
  <si>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</si>
  <si>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</si>
  <si>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</si>
  <si>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</si>
  <si>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</si>
  <si>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</si>
  <si>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</si>
  <si>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</si>
  <si>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</si>
  <si>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</si>
  <si>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</si>
  <si>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</si>
  <si>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</si>
  <si>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</si>
  <si>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</si>
  <si>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</si>
  <si>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</si>
  <si>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</si>
  <si>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</si>
  <si>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</si>
  <si>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</si>
  <si>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</si>
  <si>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</si>
  <si>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</si>
  <si>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</si>
  <si>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</si>
  <si>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</si>
  <si>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</si>
  <si>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</si>
  <si>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</si>
  <si>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</si>
  <si>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</si>
  <si>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</si>
  <si>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</si>
  <si>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</si>
  <si>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</si>
  <si>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</si>
  <si>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</si>
  <si>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</si>
  <si>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</si>
  <si>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</si>
  <si>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</si>
  <si>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</si>
  <si>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</si>
  <si>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</si>
  <si>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</si>
  <si>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</si>
  <si>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</si>
  <si>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</si>
  <si>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</si>
  <si>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</si>
  <si>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</si>
  <si>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</si>
  <si>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</si>
  <si>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</si>
  <si>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</si>
  <si>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</si>
  <si>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</si>
  <si>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</si>
  <si>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</si>
  <si>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</si>
  <si>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</si>
  <si>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</si>
  <si>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</si>
  <si>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</si>
  <si>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</si>
  <si>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</si>
  <si>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</si>
  <si>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</si>
  <si>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</si>
  <si>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</si>
  <si>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</si>
  <si>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</si>
  <si>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</si>
  <si>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</si>
  <si>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</si>
  <si>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</si>
  <si>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</si>
  <si>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</si>
  <si>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</si>
  <si>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</si>
  <si>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</si>
  <si>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</si>
  <si>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</si>
  <si>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</si>
  <si>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</si>
  <si>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</si>
  <si>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</si>
  <si>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</si>
  <si>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</si>
  <si>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</si>
  <si>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</si>
  <si>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</si>
  <si>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</si>
  <si>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</si>
  <si>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</si>
  <si>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</si>
  <si>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</si>
  <si>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</si>
  <si>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</si>
  <si>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</si>
  <si>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</si>
  <si>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</si>
  <si>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</si>
  <si>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</si>
  <si>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</si>
  <si>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</si>
  <si>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</si>
  <si>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</si>
  <si>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</si>
  <si>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</si>
  <si>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</si>
  <si>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</si>
  <si>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</si>
  <si>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</si>
  <si>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</si>
  <si>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</si>
  <si>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</si>
  <si>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</si>
  <si>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</si>
  <si>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</si>
  <si>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</si>
  <si>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</si>
  <si>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</si>
  <si>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</si>
  <si>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</si>
  <si>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</si>
  <si>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</si>
  <si>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</si>
  <si>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</si>
  <si>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</si>
  <si>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</si>
  <si>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</si>
  <si>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</si>
  <si>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</si>
  <si>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</si>
  <si>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</si>
  <si>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</si>
  <si>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</si>
  <si>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</si>
  <si>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</si>
  <si>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</si>
  <si>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</si>
  <si>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</si>
  <si>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</si>
  <si>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</si>
  <si>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</si>
  <si>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</si>
  <si>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</si>
  <si>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</si>
  <si>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</si>
  <si>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</si>
  <si>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</si>
  <si>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</si>
  <si>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</si>
  <si>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</si>
  <si>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</si>
  <si>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</si>
  <si>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</si>
  <si>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</si>
  <si>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</si>
  <si>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</si>
  <si>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</si>
  <si>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</si>
  <si>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</si>
  <si>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</si>
  <si>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</si>
  <si>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</si>
  <si>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</si>
  <si>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</si>
  <si>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</si>
  <si>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</si>
  <si>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</si>
  <si>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</si>
  <si>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</si>
  <si>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</si>
  <si>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</si>
  <si>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</si>
  <si>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</si>
  <si>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</si>
  <si>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</si>
  <si>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</si>
  <si>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</si>
  <si>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</si>
  <si>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</si>
  <si>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</si>
  <si>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</si>
  <si>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</si>
  <si>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</si>
  <si>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</si>
  <si>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</si>
  <si>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</si>
  <si>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</si>
  <si>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</si>
  <si>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</si>
  <si>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</si>
  <si>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</si>
  <si>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</si>
  <si>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</si>
  <si>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</si>
  <si>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</si>
  <si>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</si>
  <si>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</si>
  <si>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</si>
  <si>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</si>
  <si>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</si>
  <si>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</si>
  <si>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</si>
  <si>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</si>
  <si>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</si>
  <si>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</si>
  <si>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</si>
  <si>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</si>
  <si>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</si>
  <si>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</si>
  <si>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</si>
  <si>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</si>
  <si>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</si>
  <si>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</si>
  <si>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</si>
  <si>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</si>
  <si>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</si>
  <si>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</si>
  <si>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</si>
  <si>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</si>
  <si>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</si>
  <si>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</si>
  <si>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</si>
  <si>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</si>
  <si>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</si>
  <si>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</si>
  <si>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</si>
  <si>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</si>
  <si>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</si>
  <si>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</si>
  <si>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</si>
  <si>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</si>
  <si>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</si>
  <si>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</si>
  <si>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</si>
  <si>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</si>
  <si>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</si>
  <si>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</si>
  <si>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</si>
  <si>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</si>
  <si>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</si>
  <si>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</si>
  <si>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</si>
  <si>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</si>
  <si>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</si>
  <si>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</si>
  <si>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</si>
  <si>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</si>
  <si>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</si>
  <si>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</si>
  <si>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</si>
  <si>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</si>
  <si>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</si>
  <si>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</si>
  <si>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</si>
  <si>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</si>
  <si>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</si>
  <si>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</si>
  <si>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</si>
  <si>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</si>
  <si>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</si>
  <si>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</si>
  <si>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</si>
  <si>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</si>
  <si>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</si>
  <si>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</si>
  <si>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</si>
  <si>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</si>
  <si>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</si>
  <si>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</si>
  <si>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</si>
  <si>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</si>
  <si>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</si>
  <si>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</si>
  <si>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</si>
  <si>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</si>
  <si>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</si>
  <si>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</si>
  <si>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</si>
  <si>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</si>
  <si>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</si>
  <si>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</si>
  <si>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</si>
  <si>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</si>
  <si>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</si>
  <si>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</si>
  <si>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</si>
  <si>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</si>
  <si>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</si>
  <si>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</si>
  <si>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</si>
  <si>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</si>
  <si>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</si>
  <si>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</si>
  <si>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</si>
  <si>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</si>
  <si>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</si>
  <si>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</si>
  <si>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</si>
  <si>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</si>
  <si>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</si>
  <si>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</si>
  <si>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</si>
  <si>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</si>
  <si>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</si>
  <si>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</si>
  <si>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</si>
  <si>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</si>
  <si>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</si>
  <si>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</si>
  <si>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</si>
  <si>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</si>
  <si>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</si>
  <si>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</si>
  <si>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</si>
  <si>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</si>
  <si>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</si>
  <si>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</si>
  <si>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</si>
  <si>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</si>
  <si>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</si>
  <si>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</si>
  <si>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</si>
  <si>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</si>
  <si>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</si>
  <si>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</si>
  <si>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</si>
  <si>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</si>
  <si>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</si>
  <si>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</si>
  <si>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</si>
  <si>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</si>
  <si>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</si>
  <si>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</si>
  <si>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</si>
  <si>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</si>
  <si>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</si>
  <si>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</si>
  <si>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</si>
  <si>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</si>
  <si>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</si>
  <si>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</si>
  <si>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</si>
  <si>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</si>
  <si>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</si>
  <si>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</si>
  <si>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</si>
  <si>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</si>
  <si>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</si>
  <si>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</si>
  <si>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</si>
  <si>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</si>
  <si>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</si>
  <si>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</si>
  <si>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</si>
  <si>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</si>
  <si>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</si>
  <si>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</si>
  <si>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</si>
  <si>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</si>
  <si>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</si>
  <si>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</si>
  <si>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</si>
  <si>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</si>
  <si>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</si>
  <si>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</si>
  <si>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</si>
  <si>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</si>
  <si>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</si>
  <si>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</si>
  <si>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</si>
  <si>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</si>
  <si>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</si>
  <si>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</si>
  <si>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</si>
  <si>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</si>
  <si>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</si>
  <si>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</si>
  <si>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</si>
  <si>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</si>
  <si>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</si>
  <si>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</si>
  <si>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</si>
  <si>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</si>
  <si>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</si>
  <si>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</si>
  <si>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</si>
  <si>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</si>
  <si>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</si>
  <si>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</si>
  <si>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</si>
  <si>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</si>
  <si>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</si>
  <si>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</si>
  <si>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</si>
  <si>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</si>
  <si>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</si>
  <si>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</si>
  <si>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</si>
  <si>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</si>
  <si>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</si>
  <si>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</si>
  <si>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</si>
  <si>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</si>
  <si>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</si>
  <si>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</si>
  <si>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</si>
  <si>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</si>
  <si>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</si>
  <si>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</si>
  <si>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</si>
  <si>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</si>
  <si>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</si>
  <si>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</si>
  <si>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</si>
  <si>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</si>
  <si>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</si>
  <si>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</si>
  <si>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</si>
  <si>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</si>
  <si>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</si>
  <si>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</si>
  <si>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</si>
  <si>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</si>
  <si>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</si>
  <si>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</si>
  <si>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</si>
  <si>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</si>
  <si>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</si>
  <si>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</si>
  <si>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</si>
  <si>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</si>
  <si>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</si>
  <si>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</si>
  <si>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</si>
  <si>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</si>
  <si>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</si>
  <si>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</si>
  <si>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</si>
  <si>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</si>
  <si>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</si>
  <si>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</si>
  <si>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</si>
  <si>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</si>
  <si>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</si>
  <si>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</si>
  <si>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</si>
  <si>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</si>
  <si>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</si>
  <si>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</si>
  <si>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</si>
  <si>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</si>
  <si>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</si>
  <si>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</si>
  <si>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</si>
  <si>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</si>
  <si>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</si>
  <si>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</si>
  <si>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</si>
  <si>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</si>
  <si>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</si>
  <si>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</si>
  <si>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</si>
  <si>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</si>
  <si>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</si>
  <si>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</si>
  <si>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</si>
  <si>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</si>
  <si>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</si>
  <si>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</si>
  <si>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</si>
  <si>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</si>
  <si>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</si>
  <si>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</si>
  <si>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</si>
  <si>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</si>
  <si>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</si>
  <si>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</si>
  <si>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</si>
  <si>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</si>
  <si>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</si>
  <si>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</si>
  <si>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</si>
  <si>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</si>
  <si>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</si>
  <si>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</si>
  <si>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</si>
  <si>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</si>
  <si>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</si>
  <si>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</si>
  <si>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</si>
  <si>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</si>
  <si>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</si>
  <si>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</si>
  <si>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</si>
  <si>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</si>
  <si>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</si>
  <si>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</si>
  <si>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</si>
  <si>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</si>
  <si>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</si>
  <si>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</si>
  <si>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</si>
  <si>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</si>
  <si>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</si>
  <si>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</si>
  <si>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</si>
  <si>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</si>
  <si>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</si>
  <si>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</si>
  <si>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</si>
  <si>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</si>
  <si>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</si>
  <si>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</si>
  <si>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</si>
  <si>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</si>
  <si>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</si>
  <si>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</si>
  <si>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</si>
  <si>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</si>
  <si>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</si>
  <si>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</si>
  <si>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</si>
  <si>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</si>
  <si>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</si>
  <si>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</si>
  <si>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</si>
  <si>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</si>
  <si>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</si>
  <si>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</si>
  <si>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</si>
  <si>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</si>
  <si>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</si>
  <si>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</si>
  <si>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</si>
  <si>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</si>
  <si>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</si>
  <si>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</si>
  <si>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</si>
  <si>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</si>
  <si>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</si>
  <si>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</si>
  <si>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</si>
  <si>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</si>
  <si>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</si>
  <si>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</si>
  <si>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</si>
  <si>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</si>
  <si>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</si>
  <si>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</si>
  <si>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</si>
  <si>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</si>
  <si>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</si>
  <si>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</si>
  <si>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</si>
  <si>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</si>
  <si>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</si>
  <si>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</si>
  <si>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</si>
  <si>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</si>
  <si>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</si>
  <si>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</si>
  <si>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</si>
  <si>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</si>
  <si>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</si>
  <si>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</si>
  <si>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</si>
  <si>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</si>
  <si>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</si>
  <si>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</si>
  <si>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</si>
  <si>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</si>
  <si>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</si>
  <si>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</si>
  <si>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</si>
  <si>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</si>
  <si>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</si>
  <si>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</si>
  <si>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</si>
  <si>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</si>
  <si>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</si>
  <si>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</si>
  <si>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</si>
  <si>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</si>
  <si>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</si>
  <si>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</si>
  <si>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</si>
  <si>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</si>
  <si>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</si>
  <si>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</si>
  <si>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</si>
  <si>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</si>
  <si>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</si>
  <si>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</si>
  <si>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</si>
  <si>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</si>
  <si>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</si>
  <si>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</si>
  <si>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</si>
  <si>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</si>
  <si>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</si>
  <si>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</si>
  <si>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</si>
  <si>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</si>
  <si>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</si>
  <si>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</si>
  <si>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</si>
  <si>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</si>
  <si>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</si>
  <si>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</si>
  <si>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</si>
  <si>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</si>
  <si>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</si>
  <si>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</si>
  <si>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</si>
  <si>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</si>
  <si>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</si>
  <si>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</si>
  <si>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</si>
  <si>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</si>
  <si>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</si>
  <si>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</si>
  <si>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</si>
  <si>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</si>
  <si>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</si>
  <si>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</si>
  <si>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</si>
  <si>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</si>
  <si>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</si>
  <si>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</si>
  <si>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</si>
  <si>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</si>
  <si>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</si>
  <si>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</si>
  <si>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</si>
  <si>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</si>
  <si>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</si>
  <si>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</si>
  <si>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</si>
  <si>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</si>
  <si>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</si>
  <si>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</si>
  <si>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</si>
  <si>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</si>
  <si>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</si>
  <si>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</si>
  <si>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</si>
  <si>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</si>
  <si>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</si>
  <si>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</si>
  <si>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</si>
  <si>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</si>
  <si>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</si>
  <si>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</si>
  <si>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</si>
  <si>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</si>
  <si>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</si>
  <si>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</si>
  <si>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</si>
  <si>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</si>
  <si>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</si>
  <si>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</si>
  <si>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</si>
  <si>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</si>
  <si>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</si>
  <si>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</si>
  <si>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</si>
  <si>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</si>
  <si>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</si>
  <si>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</si>
  <si>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</si>
  <si>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</si>
  <si>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</si>
  <si>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</si>
  <si>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</si>
  <si>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</si>
  <si>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</si>
  <si>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</si>
  <si>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</si>
  <si>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</si>
  <si>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</si>
  <si>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</si>
  <si>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</si>
  <si>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</si>
  <si>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</si>
  <si>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</si>
  <si>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</si>
  <si>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</si>
  <si>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</si>
  <si>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</si>
  <si>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</si>
  <si>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</si>
  <si>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</si>
  <si>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</si>
  <si>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</si>
  <si>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</si>
  <si>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</si>
  <si>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</si>
  <si>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</si>
  <si>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</si>
  <si>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</si>
  <si>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</si>
  <si>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</si>
  <si>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</si>
  <si>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</si>
  <si>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</si>
  <si>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</si>
  <si>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</si>
  <si>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</si>
  <si>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</si>
  <si>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</si>
  <si>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</si>
  <si>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</si>
  <si>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</si>
  <si>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</si>
  <si>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</si>
  <si>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</si>
  <si>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</si>
  <si>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</si>
  <si>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</si>
  <si>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</si>
  <si>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</si>
  <si>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</si>
  <si>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</si>
  <si>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</si>
  <si>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</si>
  <si>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</si>
  <si>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</si>
  <si>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</si>
  <si>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</si>
  <si>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</si>
  <si>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</si>
  <si>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</si>
  <si>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</si>
  <si>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</si>
  <si>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</si>
  <si>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</si>
  <si>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</si>
  <si>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</si>
  <si>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</si>
  <si>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</si>
  <si>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</si>
  <si>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</si>
  <si>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</si>
  <si>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</si>
  <si>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</si>
  <si>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</si>
  <si>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</si>
  <si>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</si>
  <si>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</si>
  <si>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</si>
  <si>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</si>
  <si>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</si>
  <si>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</si>
  <si>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</si>
  <si>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</si>
  <si>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</si>
  <si>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</si>
  <si>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</si>
  <si>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</si>
  <si>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</si>
  <si>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</si>
  <si>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</si>
  <si>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</si>
  <si>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</si>
  <si>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</si>
  <si>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</si>
  <si>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</si>
  <si>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</si>
  <si>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</si>
  <si>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</si>
  <si>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</si>
  <si>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</si>
  <si>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</si>
  <si>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</si>
  <si>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</si>
  <si>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</si>
  <si>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</si>
  <si>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</si>
  <si>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</si>
  <si>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</si>
  <si>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</si>
  <si>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</si>
  <si>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</si>
  <si>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</si>
  <si>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</si>
  <si>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</si>
  <si>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</si>
  <si>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</si>
  <si>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</si>
  <si>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</si>
  <si>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</si>
  <si>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</si>
  <si>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</si>
  <si>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</si>
  <si>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</si>
  <si>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</si>
  <si>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</si>
  <si>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</si>
  <si>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</si>
  <si>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</si>
  <si>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</si>
  <si>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</si>
  <si>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</si>
  <si>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</si>
  <si>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</si>
  <si>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</si>
  <si>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</si>
  <si>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</si>
  <si>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</si>
  <si>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</si>
  <si>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</si>
  <si>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</si>
  <si>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</si>
  <si>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</si>
  <si>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</si>
  <si>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</si>
  <si>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</si>
  <si>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</si>
  <si>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</si>
  <si>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</si>
  <si>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</si>
  <si>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</si>
  <si>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</si>
  <si>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</si>
  <si>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</si>
  <si>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</si>
  <si>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</si>
  <si>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</si>
  <si>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</si>
  <si>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</si>
  <si>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</si>
  <si>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</si>
  <si>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</si>
  <si>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</si>
  <si>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</si>
  <si>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</si>
  <si>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</si>
  <si>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</si>
  <si>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</si>
  <si>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</si>
  <si>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</si>
  <si>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</si>
  <si>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</si>
  <si>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</si>
  <si>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</si>
  <si>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</si>
  <si>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</si>
  <si>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</si>
  <si>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</si>
  <si>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</si>
  <si>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</si>
  <si>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</si>
  <si>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</si>
  <si>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</si>
  <si>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</si>
  <si>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</si>
  <si>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</si>
  <si>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</si>
  <si>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</si>
  <si>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</si>
  <si>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</si>
  <si>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</si>
  <si>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</si>
  <si>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</si>
  <si>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</si>
  <si>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</si>
  <si>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</si>
  <si>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</si>
  <si>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</si>
  <si>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</si>
  <si>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</si>
  <si>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</si>
  <si>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</si>
  <si>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</si>
  <si>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</si>
  <si>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</si>
  <si>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</si>
  <si>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</si>
  <si>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</si>
  <si>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</si>
  <si>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</si>
  <si>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</si>
  <si>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</si>
  <si>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</si>
  <si>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</si>
  <si>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</si>
  <si>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</si>
  <si>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</si>
  <si>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</si>
  <si>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</si>
  <si>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</si>
  <si>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</si>
  <si>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</si>
  <si>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</si>
  <si>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</si>
  <si>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</si>
  <si>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</si>
  <si>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</si>
  <si>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</si>
  <si>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</si>
  <si>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</si>
  <si>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</si>
  <si>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</si>
  <si>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</si>
  <si>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</si>
  <si>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</si>
  <si>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</si>
  <si>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</si>
  <si>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</si>
  <si>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</si>
  <si>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</si>
  <si>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</si>
  <si>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</si>
  <si>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</si>
  <si>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</si>
  <si>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</si>
  <si>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</si>
  <si>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</si>
  <si>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</si>
  <si>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</si>
  <si>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</si>
  <si>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</si>
  <si>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</si>
  <si>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</si>
  <si>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</si>
  <si>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</si>
  <si>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</si>
  <si>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</si>
  <si>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</si>
  <si>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</si>
  <si>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</si>
  <si>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</si>
  <si>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</si>
  <si>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</si>
  <si>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</si>
  <si>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</si>
  <si>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</si>
  <si>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</si>
  <si>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</si>
  <si>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</si>
  <si>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</si>
  <si>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</si>
  <si>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</si>
  <si>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</si>
  <si>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</si>
  <si>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</si>
  <si>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</si>
  <si>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</si>
  <si>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</si>
  <si>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</si>
  <si>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</si>
  <si>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</si>
  <si>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</si>
  <si>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</si>
  <si>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</si>
  <si>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</si>
  <si>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</si>
  <si>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</si>
  <si>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</si>
  <si>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</si>
  <si>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</si>
  <si>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</si>
  <si>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</si>
  <si>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</si>
  <si>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</si>
  <si>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</si>
  <si>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</si>
  <si>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</si>
  <si>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</si>
  <si>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</si>
  <si>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</si>
  <si>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</si>
  <si>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</si>
  <si>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</si>
  <si>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</si>
  <si>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</si>
  <si>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</si>
  <si>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</si>
  <si>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</si>
  <si>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</si>
  <si>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</si>
  <si>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</si>
  <si>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</si>
  <si>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</si>
  <si>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</si>
  <si>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</si>
  <si>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</si>
  <si>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</si>
  <si>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</si>
  <si>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</si>
  <si>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</si>
  <si>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</si>
  <si>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</si>
  <si>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</si>
  <si>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</si>
  <si>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</si>
  <si>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</si>
  <si>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</si>
  <si>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</si>
  <si>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</si>
  <si>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</si>
  <si>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</si>
  <si>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</si>
  <si>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</si>
  <si>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</si>
  <si>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</si>
  <si>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</si>
  <si>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</si>
  <si>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</si>
  <si>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</si>
  <si>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</si>
  <si>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</si>
  <si>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</si>
  <si>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</si>
  <si>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</si>
  <si>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</si>
  <si>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</si>
  <si>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</si>
  <si>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</si>
  <si>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</si>
  <si>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</si>
  <si>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</si>
  <si>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</si>
  <si>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</si>
  <si>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</si>
  <si>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</si>
  <si>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</si>
  <si>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</si>
  <si>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</si>
  <si>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</si>
  <si>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</si>
  <si>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</si>
  <si>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</si>
  <si>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</si>
  <si>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</si>
  <si>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</si>
  <si>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</si>
  <si>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</si>
  <si>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</si>
  <si>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</si>
  <si>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</si>
  <si>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</si>
  <si>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</si>
  <si>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</si>
  <si>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</si>
  <si>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</si>
  <si>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</si>
  <si>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</si>
  <si>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</si>
  <si>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</si>
  <si>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</si>
  <si>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</si>
  <si>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</si>
  <si>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</si>
  <si>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</si>
  <si>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</si>
  <si>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</si>
  <si>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</si>
  <si>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</si>
  <si>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</si>
  <si>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</si>
  <si>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</si>
  <si>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</si>
  <si>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</si>
  <si>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</si>
  <si>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</si>
  <si>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</si>
  <si>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</si>
  <si>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</si>
  <si>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</si>
  <si>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</si>
  <si>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</si>
  <si>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</si>
  <si>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</si>
  <si>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</si>
  <si>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</si>
  <si>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</si>
  <si>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</si>
  <si>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</si>
  <si>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</si>
  <si>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</si>
  <si>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</si>
  <si>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</si>
  <si>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</si>
  <si>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</si>
  <si>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</si>
  <si>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</si>
  <si>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</si>
  <si>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</si>
  <si>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</si>
  <si>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</si>
  <si>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</si>
  <si>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</si>
  <si>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</si>
  <si>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</si>
  <si>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</si>
  <si>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</si>
  <si>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</si>
  <si>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</si>
  <si>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</si>
  <si>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</si>
  <si>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</si>
  <si>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</si>
  <si>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</si>
  <si>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</si>
  <si>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</si>
  <si>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</si>
  <si>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</si>
  <si>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</si>
  <si>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</si>
  <si>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</si>
  <si>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</si>
  <si>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</si>
  <si>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</si>
  <si>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</si>
  <si>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</si>
  <si>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</si>
  <si>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</si>
  <si>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</si>
  <si>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</si>
  <si>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</si>
  <si>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</si>
  <si>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</si>
  <si>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</si>
  <si>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</si>
  <si>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</si>
  <si>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</si>
  <si>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</si>
  <si>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</si>
  <si>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</si>
  <si>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</si>
  <si>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</si>
  <si>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</si>
  <si>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</si>
  <si>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</si>
  <si>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</si>
  <si>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</si>
  <si>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</si>
  <si>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</si>
  <si>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</si>
  <si>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</si>
  <si>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</si>
  <si>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</si>
  <si>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</si>
  <si>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</si>
  <si>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</si>
  <si>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</si>
  <si>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</si>
  <si>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</si>
  <si>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</si>
  <si>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</si>
  <si>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</si>
  <si>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</si>
  <si>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</si>
  <si>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</si>
  <si>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</si>
  <si>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</si>
  <si>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</si>
  <si>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</si>
  <si>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</si>
  <si>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</si>
  <si>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</si>
  <si>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</si>
  <si>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</si>
  <si>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</si>
  <si>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</si>
  <si>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</si>
  <si>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</si>
  <si>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</si>
  <si>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</si>
  <si>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</si>
  <si>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</si>
  <si>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</si>
  <si>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</si>
  <si>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</si>
  <si>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</si>
  <si>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</si>
  <si>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</si>
  <si>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</si>
  <si>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</si>
  <si>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</si>
  <si>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</si>
  <si>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</si>
  <si>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</si>
  <si>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</si>
  <si>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</si>
  <si>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</si>
  <si>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</si>
  <si>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</si>
  <si>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</si>
  <si>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</si>
  <si>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</si>
  <si>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</si>
  <si>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</si>
  <si>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</si>
  <si>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</si>
  <si>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</si>
  <si>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</si>
  <si>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</si>
  <si>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</si>
  <si>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</si>
  <si>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</si>
  <si>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</si>
  <si>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</si>
  <si>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</si>
  <si>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</si>
  <si>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</si>
  <si>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</si>
  <si>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</si>
  <si>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</si>
  <si>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</si>
  <si>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</si>
  <si>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</si>
  <si>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</si>
  <si>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</si>
  <si>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</si>
  <si>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</si>
  <si>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</si>
  <si>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</si>
  <si>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</si>
  <si>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</si>
  <si>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</si>
  <si>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</si>
  <si>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</si>
  <si>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</si>
  <si>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</si>
  <si>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</si>
  <si>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</si>
  <si>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</si>
  <si>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</si>
  <si>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</si>
  <si>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</si>
  <si>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</si>
  <si>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</si>
  <si>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</si>
  <si>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</si>
  <si>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</si>
  <si>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</si>
  <si>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</si>
  <si>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</si>
  <si>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</si>
  <si>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</si>
  <si>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</si>
  <si>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</si>
  <si>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</si>
  <si>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</si>
  <si>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</si>
  <si>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</si>
  <si>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</si>
  <si>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</si>
  <si>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</si>
  <si>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</si>
  <si>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</si>
  <si>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</si>
  <si>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</si>
  <si>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</si>
  <si>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</si>
  <si>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</si>
  <si>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</si>
  <si>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</si>
  <si>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</si>
  <si>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</si>
  <si>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</si>
  <si>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</si>
  <si>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</si>
  <si>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</si>
  <si>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</si>
  <si>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</si>
  <si>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</si>
  <si>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</si>
  <si>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</si>
  <si>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</si>
  <si>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</si>
  <si>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</si>
  <si>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</si>
  <si>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</si>
  <si>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</si>
  <si>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</si>
  <si>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</si>
  <si>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</si>
  <si>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</si>
  <si>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</si>
  <si>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</si>
  <si>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</si>
  <si>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</si>
  <si>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</si>
  <si>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</si>
  <si>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</si>
  <si>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</si>
  <si>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</si>
  <si>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</si>
  <si>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</si>
  <si>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</si>
  <si>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</si>
  <si>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</si>
  <si>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</si>
  <si>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</si>
  <si>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</si>
  <si>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</si>
  <si>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</si>
  <si>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</si>
  <si>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</si>
  <si>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</si>
  <si>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</si>
  <si>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</si>
  <si>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</si>
  <si>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</si>
  <si>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</si>
  <si>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</si>
  <si>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</si>
  <si>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</si>
  <si>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</si>
  <si>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</si>
  <si>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</si>
  <si>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</si>
  <si>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</si>
  <si>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</si>
  <si>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</si>
  <si>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</si>
  <si>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</si>
  <si>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</si>
  <si>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</si>
  <si>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</si>
  <si>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</si>
  <si>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</si>
  <si>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</si>
  <si>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</si>
  <si>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</si>
  <si>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</si>
  <si>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</si>
  <si>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</si>
  <si>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</si>
  <si>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</si>
  <si>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</si>
  <si>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</si>
  <si>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</si>
  <si>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</si>
  <si>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</si>
  <si>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</si>
  <si>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</si>
  <si>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</si>
  <si>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</si>
  <si>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</si>
  <si>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</si>
  <si>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</si>
  <si>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</si>
  <si>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</si>
  <si>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</si>
  <si>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</si>
  <si>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</si>
  <si>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</si>
  <si>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</si>
  <si>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</si>
  <si>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</si>
  <si>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</si>
  <si>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</si>
  <si>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</si>
  <si>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</si>
  <si>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</si>
  <si>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</si>
  <si>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</si>
  <si>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</si>
  <si>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</si>
  <si>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</si>
  <si>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</si>
  <si>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</si>
  <si>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</si>
  <si>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</si>
  <si>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</si>
  <si>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</si>
  <si>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</si>
  <si>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</si>
  <si>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</si>
  <si>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</si>
  <si>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</si>
  <si>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</si>
  <si>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</si>
  <si>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</si>
  <si>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</si>
  <si>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</si>
  <si>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</si>
  <si>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</si>
  <si>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</si>
  <si>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</si>
  <si>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</si>
  <si>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</si>
  <si>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</si>
  <si>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</si>
  <si>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</si>
  <si>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</si>
  <si>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</si>
  <si>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</si>
  <si>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</si>
  <si>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</si>
  <si>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</si>
  <si>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</si>
  <si>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</si>
  <si>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</si>
  <si>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</si>
  <si>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</si>
  <si>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</si>
  <si>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</si>
  <si>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</si>
  <si>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</si>
  <si>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</si>
  <si>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</si>
  <si>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</si>
  <si>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</si>
  <si>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</si>
  <si>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</si>
  <si>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</si>
  <si>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</si>
  <si>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</si>
  <si>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</si>
  <si>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</si>
  <si>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</si>
  <si>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</si>
  <si>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</si>
  <si>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</si>
  <si>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</si>
  <si>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</si>
  <si>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</si>
  <si>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</si>
  <si>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</si>
  <si>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</si>
  <si>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</si>
  <si>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</si>
  <si>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</si>
  <si>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</si>
  <si>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</si>
  <si>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</si>
  <si>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</si>
  <si>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</si>
  <si>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</si>
  <si>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</si>
  <si>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</si>
  <si>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</si>
  <si>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</si>
  <si>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</si>
  <si>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</si>
  <si>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</si>
  <si>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</si>
  <si>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</si>
  <si>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</si>
  <si>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</si>
  <si>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</si>
  <si>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</si>
  <si>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</si>
  <si>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</si>
  <si>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</si>
  <si>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</si>
  <si>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</si>
  <si>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</si>
  <si>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</si>
  <si>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</si>
  <si>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</si>
  <si>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</si>
  <si>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</si>
  <si>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</si>
  <si>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</si>
  <si>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</si>
  <si>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</si>
  <si>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</si>
  <si>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</si>
  <si>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</si>
  <si>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</si>
  <si>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</si>
  <si>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</si>
  <si>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</si>
  <si>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</si>
  <si>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</si>
  <si>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</si>
  <si>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</si>
  <si>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</si>
  <si>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</si>
  <si>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</si>
  <si>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</si>
  <si>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</si>
  <si>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</si>
  <si>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</si>
  <si>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</si>
  <si>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</si>
  <si>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</si>
  <si>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</si>
  <si>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</si>
  <si>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</si>
  <si>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</si>
  <si>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</si>
  <si>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</si>
  <si>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</si>
  <si>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</si>
  <si>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</si>
  <si>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</si>
  <si>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</si>
  <si>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</si>
  <si>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</si>
  <si>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</si>
  <si>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</si>
  <si>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</si>
  <si>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</si>
  <si>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</si>
  <si>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</si>
  <si>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</si>
  <si>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</si>
  <si>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</si>
  <si>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</si>
  <si>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</si>
  <si>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</si>
  <si>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</si>
  <si>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</si>
  <si>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</si>
  <si>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</si>
  <si>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</si>
  <si>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</si>
  <si>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</si>
  <si>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</si>
  <si>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</si>
  <si>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</si>
  <si>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</si>
  <si>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</si>
  <si>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</si>
  <si>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</si>
  <si>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</si>
  <si>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</si>
  <si>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</si>
  <si>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</si>
  <si>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</si>
  <si>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</si>
  <si>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</si>
  <si>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</si>
  <si>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</si>
  <si>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</si>
  <si>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</si>
  <si>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</si>
  <si>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</si>
  <si>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</si>
  <si>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</si>
  <si>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</si>
  <si>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</si>
  <si>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</si>
  <si>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</si>
  <si>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</si>
  <si>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</si>
  <si>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</si>
  <si>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</si>
  <si>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</si>
  <si>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</si>
  <si>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</si>
  <si>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</si>
  <si>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</si>
  <si>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</si>
  <si>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</si>
  <si>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</si>
  <si>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</si>
  <si>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</si>
  <si>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</si>
  <si>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</si>
  <si>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</si>
  <si>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</si>
  <si>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</si>
  <si>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</si>
  <si>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</si>
  <si>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</si>
  <si>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</si>
  <si>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</si>
  <si>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</si>
  <si>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</si>
  <si>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</si>
  <si>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</si>
  <si>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</si>
  <si>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</si>
  <si>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</si>
  <si>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</si>
  <si>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</si>
  <si>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</si>
  <si>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</si>
  <si>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</si>
  <si>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</si>
  <si>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</si>
  <si>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</si>
  <si>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</si>
  <si>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</si>
  <si>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</si>
  <si>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</si>
  <si>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</si>
  <si>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</si>
  <si>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</si>
  <si>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</si>
  <si>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</si>
  <si>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</si>
  <si>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</si>
  <si>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</si>
  <si>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</si>
  <si>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</si>
  <si>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</si>
  <si>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</si>
  <si>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</si>
  <si>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</si>
  <si>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</si>
  <si>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</si>
  <si>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</si>
  <si>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</si>
  <si>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</si>
  <si>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</si>
  <si>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</si>
  <si>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</si>
  <si>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</si>
  <si>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</si>
  <si>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</si>
  <si>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</si>
  <si>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</si>
  <si>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</si>
  <si>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</si>
  <si>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</si>
  <si>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</si>
  <si>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</si>
  <si>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</si>
  <si>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</si>
  <si>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</si>
  <si>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</si>
  <si>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</si>
  <si>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</si>
  <si>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</si>
  <si>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</si>
  <si>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</si>
  <si>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</si>
  <si>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</si>
  <si>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</si>
  <si>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</si>
  <si>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</si>
  <si>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</si>
  <si>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</si>
  <si>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</si>
  <si>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</si>
  <si>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</si>
  <si>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</si>
  <si>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</si>
  <si>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</si>
  <si>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</si>
  <si>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</si>
  <si>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</si>
  <si>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</si>
  <si>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</si>
  <si>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</si>
  <si>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</si>
  <si>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</si>
  <si>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</si>
  <si>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</si>
  <si>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</si>
  <si>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</si>
  <si>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</si>
  <si>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</si>
  <si>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</si>
  <si>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</si>
  <si>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</si>
  <si>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</si>
  <si>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</si>
  <si>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</si>
  <si>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</si>
  <si>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</si>
  <si>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</si>
  <si>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</si>
  <si>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</si>
  <si>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</si>
  <si>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</si>
  <si>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</si>
  <si>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</si>
  <si>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</si>
  <si>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</si>
  <si>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</si>
  <si>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</si>
  <si>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</si>
  <si>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</si>
  <si>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</si>
  <si>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</si>
  <si>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</si>
  <si>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</si>
  <si>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</si>
  <si>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</si>
  <si>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</si>
  <si>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</si>
  <si>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</si>
  <si>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</si>
  <si>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</si>
  <si>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</si>
  <si>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</si>
  <si>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</si>
  <si>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</si>
  <si>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</si>
  <si>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</si>
  <si>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</si>
  <si>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</si>
  <si>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</si>
  <si>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</si>
  <si>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</si>
  <si>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</si>
  <si>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</si>
  <si>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</si>
  <si>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</si>
  <si>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</si>
  <si>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</si>
  <si>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</si>
  <si>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</si>
  <si>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</si>
  <si>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</si>
  <si>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</si>
  <si>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</si>
  <si>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</si>
  <si>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</si>
  <si>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</si>
  <si>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</si>
  <si>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</si>
  <si>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</si>
  <si>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</si>
  <si>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</si>
  <si>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</si>
  <si>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</si>
  <si>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</si>
  <si>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</si>
  <si>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</si>
  <si>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</si>
  <si>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</si>
  <si>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</si>
  <si>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</si>
  <si>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</si>
  <si>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</si>
  <si>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</si>
  <si>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</si>
  <si>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</si>
  <si>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</si>
  <si>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</si>
  <si>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</si>
  <si>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</si>
  <si>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</si>
  <si>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</si>
  <si>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</si>
  <si>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</si>
  <si>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</si>
  <si>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</si>
  <si>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</si>
  <si>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</si>
  <si>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</si>
  <si>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</si>
  <si>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</si>
  <si>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</si>
  <si>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</si>
  <si>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</si>
  <si>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</si>
  <si>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</si>
  <si>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</si>
  <si>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</si>
  <si>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</si>
  <si>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</si>
  <si>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</si>
  <si>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</si>
  <si>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</si>
  <si>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</si>
  <si>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</si>
  <si>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</si>
  <si>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</si>
  <si>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</si>
  <si>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</si>
  <si>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</si>
  <si>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</si>
  <si>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</si>
  <si>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</si>
  <si>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</si>
  <si>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</si>
  <si>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</si>
  <si>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</si>
  <si>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</si>
  <si>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</si>
  <si>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</si>
  <si>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</si>
  <si>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</si>
  <si>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</si>
  <si>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</si>
  <si>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</si>
  <si>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</si>
  <si>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</si>
  <si>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</si>
  <si>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</si>
  <si>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</si>
  <si>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</si>
  <si>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</si>
  <si>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</si>
  <si>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</si>
  <si>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</si>
  <si>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</si>
  <si>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</si>
  <si>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</si>
  <si>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</si>
  <si>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</si>
  <si>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</si>
  <si>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</si>
  <si>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</si>
  <si>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</si>
  <si>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</si>
  <si>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</si>
  <si>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</si>
  <si>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</si>
  <si>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</si>
  <si>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</si>
  <si>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</si>
  <si>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</si>
  <si>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</si>
  <si>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</si>
  <si>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</si>
  <si>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</si>
  <si>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</si>
  <si>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</si>
  <si>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</si>
  <si>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</si>
  <si>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</si>
  <si>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</si>
  <si>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</si>
  <si>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</si>
  <si>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</si>
  <si>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</si>
  <si>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</si>
  <si>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</si>
  <si>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</si>
  <si>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</si>
  <si>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</si>
  <si>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</si>
  <si>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</si>
  <si>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</si>
  <si>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</si>
  <si>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</si>
  <si>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</si>
  <si>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</si>
  <si>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</si>
  <si>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</si>
  <si>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</si>
  <si>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</si>
  <si>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</si>
  <si>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</si>
  <si>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</si>
  <si>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</si>
  <si>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</si>
  <si>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</si>
  <si>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</si>
  <si>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</si>
  <si>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</si>
  <si>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</si>
  <si>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</si>
  <si>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</si>
  <si>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</si>
  <si>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</si>
  <si>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</si>
  <si>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</si>
  <si>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</si>
  <si>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</si>
  <si>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</si>
  <si>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</si>
  <si>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</si>
  <si>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</si>
  <si>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</si>
  <si>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</si>
  <si>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</si>
  <si>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</si>
  <si>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</si>
  <si>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</si>
  <si>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</si>
  <si>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</si>
  <si>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</si>
  <si>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</si>
  <si>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</si>
  <si>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</si>
  <si>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</si>
  <si>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</si>
  <si>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</si>
  <si>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</si>
  <si>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</si>
  <si>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</si>
  <si>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</si>
  <si>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</si>
  <si>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</si>
  <si>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</si>
  <si>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</si>
  <si>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</si>
  <si>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</si>
  <si>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</si>
  <si>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</si>
  <si>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</si>
  <si>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</si>
  <si>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</si>
  <si>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</si>
  <si>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</si>
  <si>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</si>
  <si>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</si>
  <si>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</si>
  <si>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</si>
  <si>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</si>
  <si>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</si>
  <si>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</si>
  <si>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</si>
  <si>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</si>
  <si>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</si>
  <si>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</si>
  <si>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</si>
  <si>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</si>
  <si>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</si>
  <si>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</si>
  <si>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</si>
  <si>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</si>
  <si>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</si>
  <si>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</si>
  <si>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</si>
  <si>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</si>
  <si>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</si>
  <si>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</si>
  <si>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</si>
  <si>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</si>
  <si>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</si>
  <si>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</si>
  <si>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</si>
  <si>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</si>
  <si>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</si>
  <si>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</si>
  <si>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</si>
  <si>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</si>
  <si>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</si>
  <si>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</si>
  <si>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</si>
  <si>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</si>
  <si>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</si>
  <si>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</si>
  <si>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</si>
  <si>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</si>
  <si>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</si>
  <si>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</si>
  <si>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</si>
  <si>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</si>
  <si>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</si>
  <si>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</si>
  <si>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</si>
  <si>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</si>
  <si>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</si>
  <si>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</si>
  <si>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</si>
  <si>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</si>
  <si>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</si>
  <si>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</si>
  <si>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</si>
  <si>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</si>
  <si>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</si>
  <si>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</si>
  <si>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</si>
  <si>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</si>
  <si>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</si>
  <si>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</si>
  <si>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</si>
  <si>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</si>
  <si>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</si>
  <si>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</si>
  <si>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</si>
  <si>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</si>
  <si>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</si>
  <si>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</si>
  <si>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</si>
  <si>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</si>
  <si>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</si>
  <si>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</si>
  <si>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</si>
  <si>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</si>
  <si>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</si>
  <si>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</si>
  <si>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</si>
  <si>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</si>
  <si>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</si>
  <si>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</si>
  <si>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</si>
  <si>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</si>
  <si>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</si>
  <si>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</si>
  <si>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</si>
  <si>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</si>
  <si>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</si>
  <si>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</si>
  <si>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</si>
  <si>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</si>
  <si>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</si>
  <si>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</si>
  <si>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</si>
  <si>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</si>
  <si>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</si>
  <si>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</si>
  <si>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</si>
  <si>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</si>
  <si>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</si>
  <si>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</si>
  <si>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</si>
  <si>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</si>
  <si>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</si>
  <si>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</si>
  <si>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</si>
  <si>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</si>
  <si>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</si>
  <si>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</si>
  <si>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</si>
  <si>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</si>
  <si>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</si>
  <si>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</si>
  <si>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</si>
  <si>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</si>
  <si>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</si>
  <si>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</si>
  <si>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</si>
  <si>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</si>
  <si>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</si>
  <si>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</si>
  <si>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</si>
  <si>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</si>
  <si>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</si>
  <si>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</si>
  <si>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</si>
  <si>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</si>
  <si>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</si>
  <si>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</si>
  <si>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</si>
  <si>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</si>
  <si>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</si>
  <si>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</si>
  <si>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</si>
  <si>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</si>
  <si>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</si>
  <si>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</si>
  <si>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</si>
  <si>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</si>
  <si>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</si>
  <si>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</si>
  <si>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</si>
  <si>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</si>
  <si>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</si>
  <si>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</si>
  <si>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</si>
  <si>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</si>
  <si>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</si>
  <si>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</si>
  <si>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</si>
  <si>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</si>
  <si>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</si>
  <si>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</si>
  <si>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</si>
  <si>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</si>
  <si>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</si>
  <si>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</si>
  <si>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</si>
  <si>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</si>
  <si>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</si>
  <si>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</si>
  <si>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</si>
  <si>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</si>
  <si>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</si>
  <si>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</si>
  <si>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</si>
  <si>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</si>
  <si>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</si>
  <si>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</si>
  <si>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</si>
  <si>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</si>
  <si>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</si>
  <si>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</si>
  <si>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</si>
  <si>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</si>
  <si>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</si>
  <si>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</si>
  <si>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</si>
  <si>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</si>
  <si>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</si>
  <si>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</si>
  <si>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</si>
  <si>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</si>
  <si>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</si>
  <si>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</si>
  <si>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</si>
  <si>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</si>
  <si>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</si>
  <si>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</si>
  <si>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</si>
  <si>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</si>
  <si>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</si>
  <si>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</si>
  <si>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</si>
  <si>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</si>
  <si>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</si>
  <si>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</si>
  <si>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</si>
  <si>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</si>
  <si>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</si>
  <si>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</si>
  <si>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</si>
  <si>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</si>
  <si>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</si>
  <si>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</si>
  <si>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</si>
  <si>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</si>
  <si>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</si>
  <si>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</si>
  <si>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</si>
  <si>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</si>
  <si>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</si>
  <si>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</si>
  <si>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</si>
  <si>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</si>
  <si>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</si>
  <si>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</si>
  <si>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</si>
  <si>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</si>
  <si>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</si>
  <si>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</si>
  <si>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</si>
  <si>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</si>
  <si>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</si>
  <si>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</si>
  <si>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</si>
  <si>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</si>
  <si>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</si>
  <si>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</si>
  <si>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</si>
  <si>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</si>
  <si>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</si>
  <si>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</si>
  <si>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</si>
  <si>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</si>
  <si>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</si>
  <si>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</si>
  <si>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</si>
  <si>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</si>
  <si>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</si>
  <si>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</si>
  <si>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</si>
  <si>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</si>
  <si>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</si>
  <si>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</si>
  <si>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</si>
  <si>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</si>
  <si>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</si>
  <si>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</si>
  <si>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</si>
  <si>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</si>
  <si>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</si>
  <si>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</si>
  <si>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</si>
  <si>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</si>
  <si>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</si>
  <si>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</si>
  <si>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</si>
  <si>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</si>
  <si>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</si>
  <si>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</si>
  <si>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</si>
  <si>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</si>
  <si>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</si>
  <si>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</si>
  <si>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</si>
  <si>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</si>
  <si>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</si>
  <si>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</si>
  <si>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</si>
  <si>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</si>
  <si>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</si>
  <si>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</si>
  <si>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</si>
  <si>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</si>
  <si>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</si>
  <si>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</si>
  <si>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</si>
  <si>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</si>
  <si>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</si>
  <si>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</si>
  <si>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</si>
  <si>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</si>
  <si>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</si>
  <si>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</si>
  <si>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</si>
  <si>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</si>
  <si>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</si>
  <si>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</si>
  <si>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</si>
  <si>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</si>
  <si>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</si>
  <si>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</si>
  <si>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</si>
  <si>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</si>
  <si>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</si>
  <si>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</si>
  <si>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</si>
  <si>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</si>
  <si>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</si>
  <si>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</si>
  <si>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</si>
  <si>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</si>
  <si>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</si>
  <si>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</si>
  <si>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</si>
  <si>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</si>
  <si>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</si>
  <si>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</si>
  <si>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</si>
  <si>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</si>
  <si>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</si>
  <si>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</si>
  <si>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</si>
  <si>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</si>
  <si>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</si>
  <si>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</si>
  <si>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</si>
  <si>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</si>
  <si>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</si>
  <si>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</si>
  <si>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</si>
  <si>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</si>
  <si>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</si>
  <si>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</si>
  <si>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</si>
  <si>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</si>
  <si>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</si>
  <si>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</si>
  <si>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</si>
  <si>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</si>
  <si>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</si>
  <si>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</si>
  <si>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</si>
  <si>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</si>
  <si>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</si>
  <si>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</si>
  <si>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</si>
  <si>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</si>
  <si>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</si>
  <si>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</si>
  <si>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</si>
  <si>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</si>
  <si>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</si>
  <si>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</si>
  <si>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</si>
  <si>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</si>
  <si>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</si>
  <si>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</si>
  <si>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</si>
  <si>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</si>
  <si>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</si>
  <si>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</si>
  <si>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</si>
  <si>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</si>
  <si>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</si>
  <si>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</si>
  <si>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</si>
  <si>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</si>
  <si>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</si>
  <si>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</si>
  <si>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</si>
  <si>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</si>
  <si>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</si>
  <si>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</si>
  <si>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</si>
  <si>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</si>
  <si>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</si>
  <si>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</si>
  <si>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</si>
  <si>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</si>
  <si>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</si>
  <si>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</si>
  <si>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</si>
  <si>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</si>
  <si>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</si>
  <si>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</si>
  <si>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</si>
  <si>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</si>
  <si>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</si>
  <si>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</si>
  <si>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</si>
  <si>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</si>
  <si>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</si>
  <si>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</si>
  <si>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</si>
  <si>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</si>
  <si>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</si>
  <si>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</si>
  <si>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</si>
  <si>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</si>
  <si>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</si>
  <si>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</si>
  <si>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</si>
  <si>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</si>
  <si>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</si>
  <si>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</si>
  <si>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</si>
  <si>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</si>
  <si>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</si>
  <si>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</si>
  <si>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</si>
  <si>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</si>
  <si>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</si>
  <si>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</si>
  <si>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</si>
  <si>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</si>
  <si>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</si>
  <si>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</si>
  <si>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</si>
  <si>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</si>
  <si>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</si>
  <si>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</si>
  <si>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</si>
  <si>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</si>
  <si>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</si>
  <si>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</si>
  <si>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</si>
  <si>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</si>
  <si>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</si>
  <si>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</si>
  <si>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</si>
  <si>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</si>
  <si>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</si>
  <si>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</si>
  <si>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</si>
  <si>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</si>
  <si>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</si>
  <si>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</si>
  <si>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</si>
  <si>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</si>
  <si>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</si>
  <si>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</si>
  <si>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</si>
  <si>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</si>
  <si>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</si>
  <si>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</si>
  <si>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</si>
  <si>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</si>
  <si>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</si>
  <si>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</si>
  <si>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</si>
  <si>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</si>
  <si>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</si>
  <si>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</si>
  <si>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</si>
  <si>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</si>
  <si>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</si>
  <si>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</si>
  <si>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</si>
  <si>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</si>
  <si>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</si>
  <si>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</si>
  <si>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</si>
  <si>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</si>
  <si>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</si>
  <si>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</si>
  <si>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</si>
  <si>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</si>
  <si>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</si>
  <si>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</si>
  <si>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</si>
  <si>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</si>
  <si>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</si>
  <si>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</si>
  <si>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</si>
  <si>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</si>
  <si>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</si>
  <si>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</si>
  <si>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</si>
  <si>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</si>
  <si>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</si>
  <si>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</si>
  <si>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</si>
  <si>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</si>
  <si>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</si>
  <si>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</si>
  <si>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</si>
  <si>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</si>
  <si>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</si>
  <si>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</si>
  <si>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</si>
  <si>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</si>
  <si>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</si>
  <si>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</si>
  <si>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</si>
  <si>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</si>
  <si>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</si>
  <si>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</si>
  <si>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</si>
  <si>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</si>
  <si>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</si>
  <si>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</si>
  <si>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</si>
  <si>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</si>
  <si>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</si>
  <si>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</si>
  <si>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</si>
  <si>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</si>
  <si>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</si>
  <si>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</si>
  <si>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</si>
  <si>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</si>
  <si>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</si>
  <si>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</si>
  <si>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</si>
  <si>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</si>
  <si>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</si>
  <si>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</si>
  <si>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</si>
  <si>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</si>
  <si>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</si>
  <si>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</si>
  <si>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</si>
  <si>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</si>
  <si>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</si>
  <si>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</si>
  <si>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</si>
  <si>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</si>
  <si>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</si>
  <si>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</si>
  <si>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</si>
  <si>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</si>
  <si>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</si>
  <si>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</si>
  <si>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</si>
  <si>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</si>
  <si>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</si>
  <si>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</si>
  <si>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</si>
  <si>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</si>
  <si>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</si>
  <si>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</si>
  <si>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</si>
  <si>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</si>
  <si>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</si>
  <si>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</si>
  <si>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</si>
  <si>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</si>
  <si>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</si>
  <si>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</si>
  <si>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</si>
  <si>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</si>
  <si>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</si>
  <si>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</si>
  <si>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</si>
  <si>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</si>
  <si>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</si>
  <si>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</si>
  <si>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</si>
  <si>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</si>
  <si>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</si>
  <si>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</si>
  <si>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</si>
  <si>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</si>
  <si>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</si>
  <si>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</si>
  <si>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</si>
  <si>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</si>
  <si>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</si>
  <si>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</si>
  <si>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</si>
  <si>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</si>
  <si>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</si>
  <si>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</si>
  <si>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</si>
  <si>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</si>
  <si>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</si>
  <si>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</si>
  <si>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</si>
  <si>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</si>
  <si>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</si>
  <si>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</si>
  <si>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</si>
  <si>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</si>
  <si>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</si>
  <si>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</si>
  <si>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</si>
  <si>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</si>
  <si>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</si>
  <si>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</si>
  <si>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</si>
  <si>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</si>
  <si>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</si>
  <si>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</si>
  <si>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</si>
  <si>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</si>
  <si>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</si>
  <si>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</si>
  <si>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</si>
  <si>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</si>
  <si>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</si>
  <si>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</si>
  <si>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</si>
  <si>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</si>
  <si>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</si>
  <si>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</si>
  <si>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</si>
  <si>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</si>
  <si>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</si>
  <si>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</si>
  <si>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</si>
  <si>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</si>
  <si>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</si>
  <si>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</si>
  <si>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</si>
  <si>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</si>
  <si>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</si>
  <si>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</si>
  <si>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</si>
  <si>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</si>
  <si>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</si>
  <si>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</si>
  <si>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</si>
  <si>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</si>
  <si>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</si>
  <si>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</si>
  <si>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</si>
  <si>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</si>
  <si>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</si>
  <si>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</si>
  <si>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</si>
  <si>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</si>
  <si>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</si>
  <si>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</si>
  <si>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</si>
  <si>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</si>
  <si>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</si>
  <si>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</si>
  <si>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</si>
  <si>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</si>
  <si>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</si>
  <si>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</si>
  <si>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</si>
  <si>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</si>
  <si>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</si>
  <si>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</si>
  <si>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</si>
  <si>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</si>
  <si>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</si>
  <si>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</si>
  <si>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</si>
  <si>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</si>
  <si>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</si>
  <si>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</si>
  <si>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</si>
  <si>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</si>
  <si>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</si>
  <si>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</si>
  <si>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</si>
  <si>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</si>
  <si>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</si>
  <si>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</si>
  <si>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</si>
  <si>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</si>
  <si>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</si>
  <si>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</si>
  <si>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</si>
  <si>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</si>
  <si>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</si>
  <si>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</si>
  <si>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</si>
  <si>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</si>
  <si>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</si>
  <si>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</si>
  <si>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</si>
  <si>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</si>
  <si>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</si>
  <si>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</si>
  <si>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</si>
  <si>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</si>
  <si>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</si>
  <si>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</si>
  <si>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</si>
  <si>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</si>
  <si>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</si>
  <si>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</si>
  <si>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</si>
  <si>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</si>
  <si>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</si>
  <si>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</si>
  <si>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</si>
  <si>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</si>
  <si>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</si>
  <si>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</si>
  <si>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</si>
  <si>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</si>
  <si>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</si>
  <si>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</si>
  <si>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</si>
  <si>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</si>
  <si>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</si>
  <si>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</si>
  <si>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</si>
  <si>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</si>
  <si>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</si>
  <si>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</si>
  <si>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</si>
  <si>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</si>
  <si>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</si>
  <si>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</si>
  <si>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</si>
  <si>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</si>
  <si>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</si>
  <si>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</si>
  <si>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</si>
  <si>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</si>
  <si>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</si>
  <si>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</si>
  <si>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</si>
  <si>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</si>
  <si>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</si>
  <si>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</si>
  <si>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</si>
  <si>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</si>
  <si>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</si>
  <si>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</si>
  <si>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</si>
  <si>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</si>
  <si>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</si>
  <si>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</si>
  <si>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</si>
  <si>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</si>
  <si>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</si>
  <si>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</si>
  <si>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</si>
  <si>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</si>
  <si>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</si>
  <si>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</si>
  <si>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</si>
  <si>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</si>
  <si>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</si>
  <si>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</si>
  <si>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</si>
  <si>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</si>
  <si>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</si>
  <si>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</si>
  <si>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</si>
  <si>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</si>
  <si>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</si>
  <si>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</si>
  <si>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</si>
  <si>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</si>
  <si>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</si>
  <si>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</si>
  <si>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</si>
  <si>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</si>
  <si>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</si>
  <si>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</si>
  <si>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</si>
  <si>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</si>
  <si>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</si>
  <si>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</si>
  <si>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</si>
  <si>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</si>
  <si>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</si>
  <si>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</si>
  <si>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</si>
  <si>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</si>
  <si>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</si>
  <si>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</si>
  <si>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</si>
  <si>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</si>
  <si>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</si>
  <si>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</si>
  <si>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</si>
  <si>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</si>
  <si>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</si>
  <si>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</si>
  <si>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</si>
  <si>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</si>
  <si>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</si>
  <si>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</si>
  <si>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</si>
  <si>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</si>
  <si>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</si>
  <si>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</si>
  <si>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</si>
  <si>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</si>
  <si>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</si>
  <si>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</si>
  <si>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</si>
  <si>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</si>
  <si>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</si>
  <si>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</si>
  <si>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</si>
  <si>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</si>
  <si>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</si>
  <si>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</si>
  <si>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</si>
  <si>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</si>
  <si>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</si>
  <si>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</si>
  <si>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</si>
  <si>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</si>
  <si>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</si>
  <si>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</si>
  <si>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</si>
  <si>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</si>
  <si>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</si>
  <si>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</si>
  <si>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</si>
  <si>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</si>
  <si>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</si>
  <si>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</si>
  <si>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</si>
  <si>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</si>
  <si>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</si>
  <si>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</si>
  <si>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</si>
  <si>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</si>
  <si>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</si>
  <si>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</si>
  <si>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</si>
  <si>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</si>
  <si>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</si>
  <si>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</si>
  <si>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</si>
  <si>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</si>
  <si>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</si>
  <si>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</si>
  <si>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</si>
  <si>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</si>
  <si>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</si>
  <si>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</si>
  <si>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</si>
  <si>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</si>
  <si>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</si>
  <si>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</si>
  <si>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</si>
  <si>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</si>
  <si>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</si>
  <si>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</si>
  <si>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</si>
  <si>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</si>
  <si>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</si>
  <si>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</si>
  <si>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</si>
  <si>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</si>
  <si>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</si>
  <si>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</si>
  <si>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</si>
  <si>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</si>
  <si>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</si>
  <si>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</si>
  <si>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</si>
  <si>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</si>
  <si>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</si>
  <si>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</si>
  <si>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</si>
  <si>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</si>
  <si>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</si>
  <si>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</si>
  <si>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</si>
  <si>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</si>
  <si>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</si>
  <si>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</si>
  <si>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</si>
  <si>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</si>
  <si>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</si>
  <si>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</si>
  <si>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</si>
  <si>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</si>
  <si>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</si>
  <si>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</si>
  <si>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</si>
  <si>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</si>
  <si>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</si>
  <si>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</si>
  <si>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</si>
  <si>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</si>
  <si>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</si>
  <si>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</si>
  <si>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</si>
  <si>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</si>
  <si>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</si>
  <si>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</si>
  <si>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</si>
  <si>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</si>
  <si>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</si>
  <si>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</si>
  <si>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</si>
  <si>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</si>
  <si>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</si>
  <si>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</si>
  <si>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</si>
  <si>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</si>
  <si>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</si>
  <si>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</si>
  <si>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</si>
  <si>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</si>
  <si>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</si>
  <si>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</si>
  <si>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</si>
  <si>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</si>
  <si>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</si>
  <si>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</si>
  <si>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</si>
  <si>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</si>
  <si>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</si>
  <si>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</si>
  <si>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</si>
  <si>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</si>
  <si>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</si>
  <si>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</si>
  <si>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</si>
  <si>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</si>
  <si>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</si>
  <si>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</si>
  <si>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</si>
  <si>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</si>
  <si>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</si>
  <si>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</si>
  <si>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</si>
  <si>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</si>
  <si>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</si>
  <si>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</si>
  <si>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</si>
  <si>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</si>
  <si>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</si>
  <si>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</si>
  <si>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</si>
  <si>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</si>
  <si>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</si>
  <si>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</si>
  <si>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</si>
  <si>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</si>
  <si>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</si>
  <si>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</si>
  <si>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</si>
  <si>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</si>
  <si>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</si>
  <si>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</si>
  <si>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</si>
  <si>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</si>
  <si>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</si>
  <si>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</si>
  <si>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</si>
  <si>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</si>
  <si>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</si>
  <si>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</si>
  <si>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</si>
  <si>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</si>
  <si>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</si>
  <si>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</si>
  <si>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</si>
  <si>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</si>
  <si>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</si>
  <si>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</si>
  <si>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</si>
  <si>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</si>
  <si>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</si>
  <si>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</si>
  <si>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</si>
  <si>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</si>
  <si>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</si>
  <si>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</si>
  <si>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</si>
  <si>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</si>
  <si>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</si>
  <si>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</si>
  <si>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</si>
  <si>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</si>
  <si>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</si>
  <si>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</si>
  <si>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</si>
  <si>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</si>
  <si>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</si>
  <si>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</si>
  <si>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</si>
  <si>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</si>
  <si>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</si>
  <si>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</si>
  <si>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</si>
  <si>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</si>
  <si>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</si>
  <si>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</si>
  <si>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</si>
  <si>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</si>
  <si>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</si>
  <si>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</si>
  <si>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</si>
  <si>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</si>
  <si>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</si>
  <si>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</si>
  <si>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</si>
  <si>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</si>
  <si>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</si>
  <si>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</si>
  <si>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</si>
  <si>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</si>
  <si>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</si>
  <si>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</si>
  <si>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</si>
  <si>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</si>
  <si>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</si>
  <si>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</si>
  <si>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</si>
  <si>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</si>
  <si>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</si>
  <si>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</si>
  <si>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</si>
  <si>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</si>
  <si>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</si>
  <si>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</si>
  <si>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</si>
  <si>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</si>
  <si>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</si>
  <si>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</si>
  <si>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</si>
  <si>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</si>
  <si>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</si>
  <si>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</si>
  <si>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</si>
  <si>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</si>
  <si>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</si>
  <si>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</si>
  <si>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</si>
  <si>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</si>
  <si>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</si>
  <si>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</si>
  <si>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</si>
  <si>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</si>
  <si>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</si>
  <si>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</si>
  <si>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</si>
  <si>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</si>
  <si>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</si>
  <si>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</si>
  <si>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</si>
  <si>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</si>
  <si>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</si>
  <si>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</si>
  <si>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</si>
  <si>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</si>
  <si>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</si>
  <si>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</si>
  <si>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</si>
  <si>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</si>
  <si>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</si>
  <si>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</si>
  <si>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</si>
  <si>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</si>
  <si>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</si>
  <si>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</si>
  <si>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</si>
  <si>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</si>
  <si>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</si>
  <si>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</si>
  <si>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</si>
  <si>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</si>
  <si>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</si>
  <si>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</si>
  <si>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</si>
  <si>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</si>
  <si>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</si>
  <si>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</si>
  <si>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</si>
  <si>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</si>
  <si>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</si>
  <si>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</si>
  <si>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</si>
  <si>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</si>
  <si>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</si>
  <si>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</si>
  <si>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</si>
  <si>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</si>
  <si>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</si>
  <si>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</si>
  <si>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</si>
  <si>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</si>
  <si>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</si>
  <si>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</si>
  <si>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</si>
  <si>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</si>
  <si>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</si>
  <si>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</si>
  <si>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</si>
  <si>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</si>
  <si>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</si>
  <si>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</si>
  <si>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</si>
  <si>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</si>
  <si>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</si>
  <si>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</si>
  <si>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</si>
  <si>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</si>
  <si>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</si>
  <si>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</si>
  <si>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</si>
  <si>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</si>
  <si>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</si>
  <si>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</si>
  <si>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</si>
  <si>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</si>
  <si>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</si>
  <si>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</si>
  <si>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</si>
  <si>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</si>
  <si>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</si>
  <si>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</si>
  <si>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</si>
  <si>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</si>
  <si>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</si>
  <si>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</si>
  <si>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</si>
  <si>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</si>
  <si>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</si>
  <si>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</si>
  <si>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</si>
  <si>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</si>
  <si>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</si>
  <si>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</si>
  <si>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</si>
  <si>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</si>
  <si>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</si>
  <si>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</si>
  <si>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</si>
  <si>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</si>
  <si>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</si>
  <si>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</si>
  <si>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</si>
  <si>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</si>
  <si>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</si>
  <si>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</si>
  <si>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</si>
  <si>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</si>
  <si>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</si>
  <si>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</si>
  <si>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</si>
  <si>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</si>
  <si>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</si>
  <si>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</si>
  <si>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</si>
  <si>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</si>
  <si>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</si>
  <si>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</si>
  <si>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</si>
  <si>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</si>
  <si>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</si>
  <si>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</si>
  <si>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</si>
  <si>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</si>
  <si>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</si>
  <si>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</si>
  <si>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</si>
  <si>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</si>
  <si>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</si>
  <si>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</si>
  <si>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</si>
  <si>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</si>
  <si>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</si>
  <si>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</si>
  <si>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</si>
  <si>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</si>
  <si>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</si>
  <si>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</si>
  <si>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</si>
  <si>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</si>
  <si>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</si>
  <si>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</si>
  <si>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</si>
  <si>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</si>
  <si>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</si>
  <si>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</si>
  <si>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</si>
  <si>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</si>
  <si>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</si>
  <si>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</si>
  <si>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</si>
  <si>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</si>
  <si>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</si>
  <si>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</si>
  <si>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</si>
  <si>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</si>
  <si>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</si>
  <si>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</si>
  <si>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</si>
  <si>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</si>
  <si>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</si>
  <si>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</si>
  <si>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</si>
  <si>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</si>
  <si>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</si>
  <si>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</si>
  <si>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</si>
  <si>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</si>
  <si>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</si>
  <si>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</si>
  <si>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</si>
  <si>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</si>
  <si>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</si>
  <si>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</si>
  <si>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</si>
  <si>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</si>
  <si>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</si>
  <si>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</si>
  <si>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</si>
  <si>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</si>
  <si>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</si>
  <si>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</si>
  <si>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</si>
  <si>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</si>
  <si>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</si>
  <si>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</si>
  <si>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</si>
  <si>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</si>
  <si>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</si>
  <si>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</si>
  <si>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</si>
  <si>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</si>
  <si>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</si>
  <si>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</si>
  <si>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</si>
  <si>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</si>
  <si>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</si>
  <si>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</si>
  <si>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</si>
  <si>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</si>
  <si>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</si>
  <si>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</si>
  <si>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</si>
  <si>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</si>
  <si>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</si>
  <si>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</si>
  <si>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</si>
  <si>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</si>
  <si>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</si>
  <si>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</si>
  <si>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</si>
  <si>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</si>
  <si>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</si>
  <si>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</si>
  <si>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</si>
  <si>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</si>
  <si>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</si>
  <si>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</si>
  <si>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</si>
  <si>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</si>
  <si>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</si>
  <si>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</si>
  <si>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</si>
  <si>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</si>
  <si>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</si>
  <si>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</si>
  <si>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</si>
  <si>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</si>
  <si>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</si>
  <si>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</si>
  <si>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</si>
  <si>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</si>
  <si>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</si>
  <si>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</si>
  <si>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</si>
  <si>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</si>
  <si>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</si>
  <si>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</si>
  <si>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</si>
  <si>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</si>
  <si>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</si>
  <si>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</si>
  <si>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</si>
  <si>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</si>
  <si>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</si>
  <si>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</si>
  <si>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</si>
  <si>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</si>
  <si>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</si>
  <si>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</si>
  <si>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</si>
  <si>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</si>
  <si>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</si>
  <si>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</si>
  <si>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</si>
  <si>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</si>
  <si>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</si>
  <si>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</si>
  <si>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</si>
  <si>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</si>
  <si>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</si>
  <si>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</si>
  <si>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</si>
  <si>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</si>
  <si>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</si>
  <si>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</si>
  <si>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</si>
  <si>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</si>
  <si>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</si>
  <si>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</si>
  <si>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</si>
  <si>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</si>
  <si>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</si>
  <si>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</si>
  <si>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</si>
  <si>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</si>
  <si>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</si>
  <si>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</si>
  <si>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</si>
  <si>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</si>
  <si>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</si>
  <si>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</si>
  <si>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</si>
  <si>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</si>
  <si>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</si>
  <si>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</si>
  <si>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</si>
  <si>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</si>
  <si>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</si>
  <si>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</si>
  <si>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</si>
  <si>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</si>
  <si>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</si>
  <si>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</si>
  <si>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</si>
  <si>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</si>
  <si>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</si>
  <si>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</si>
  <si>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</si>
  <si>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</si>
  <si>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</si>
  <si>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</si>
  <si>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</si>
  <si>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</si>
  <si>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</si>
  <si>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</si>
  <si>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</si>
  <si>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</si>
  <si>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</si>
  <si>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</si>
  <si>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</si>
  <si>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</si>
  <si>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</si>
  <si>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</si>
  <si>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</si>
  <si>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</si>
  <si>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</si>
  <si>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</si>
  <si>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</si>
  <si>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</si>
  <si>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</si>
  <si>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</si>
  <si>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</si>
  <si>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</si>
  <si>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</si>
  <si>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</si>
  <si>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</si>
  <si>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</si>
  <si>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</si>
  <si>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</si>
  <si>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</si>
  <si>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</si>
  <si>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</si>
  <si>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</si>
  <si>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</si>
  <si>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</si>
  <si>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</si>
  <si>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</si>
  <si>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</si>
  <si>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</si>
  <si>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</si>
  <si>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</si>
  <si>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</si>
  <si>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</si>
  <si>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</si>
  <si>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</si>
  <si>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</si>
  <si>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</si>
  <si>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</si>
  <si>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</si>
  <si>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</si>
  <si>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</si>
  <si>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</si>
  <si>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</si>
  <si>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</si>
  <si>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</si>
  <si>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</si>
  <si>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</si>
  <si>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</si>
  <si>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</si>
  <si>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</si>
  <si>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</si>
  <si>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</si>
  <si>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</si>
  <si>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</si>
  <si>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</si>
  <si>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</si>
  <si>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</si>
  <si>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</si>
  <si>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</si>
  <si>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</si>
  <si>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</si>
  <si>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</si>
  <si>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</si>
  <si>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</si>
  <si>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</si>
  <si>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</si>
  <si>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</si>
  <si>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</si>
  <si>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</si>
  <si>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</si>
  <si>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</si>
  <si>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</si>
  <si>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</si>
  <si>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</si>
  <si>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</si>
  <si>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</si>
  <si>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</si>
  <si>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</si>
  <si>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</si>
  <si>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</si>
  <si>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</si>
  <si>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</si>
  <si>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</si>
  <si>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</si>
  <si>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</si>
  <si>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</si>
  <si>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</si>
  <si>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</si>
  <si>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</si>
  <si>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</si>
  <si>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</si>
  <si>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</si>
  <si>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</si>
  <si>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</si>
  <si>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</si>
  <si>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</si>
  <si>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</si>
  <si>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</si>
  <si>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</si>
  <si>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</si>
  <si>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</si>
  <si>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</si>
  <si>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</si>
  <si>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</si>
  <si>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</si>
  <si>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</si>
  <si>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</si>
  <si>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</si>
  <si>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</si>
  <si>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</si>
  <si>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</si>
  <si>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</si>
  <si>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</si>
  <si>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</si>
  <si>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</si>
  <si>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</si>
  <si>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</si>
  <si>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</si>
  <si>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</si>
  <si>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</si>
  <si>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</si>
  <si>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</si>
  <si>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</si>
  <si>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</si>
  <si>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</si>
  <si>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</si>
  <si>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</si>
  <si>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</si>
  <si>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</si>
  <si>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</si>
  <si>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</si>
  <si>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</si>
  <si>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</si>
  <si>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</si>
  <si>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</si>
  <si>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</si>
  <si>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</si>
  <si>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</si>
  <si>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</si>
  <si>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</si>
  <si>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</si>
  <si>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</si>
  <si>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</si>
  <si>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</si>
  <si>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</si>
  <si>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</si>
  <si>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</si>
  <si>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</si>
  <si>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</si>
  <si>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</si>
  <si>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</si>
  <si>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</si>
  <si>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</si>
  <si>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</si>
  <si>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</si>
  <si>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</si>
  <si>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</si>
  <si>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</si>
  <si>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</si>
  <si>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</si>
  <si>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</si>
  <si>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</si>
  <si>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</si>
  <si>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</si>
  <si>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</si>
  <si>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</si>
  <si>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</si>
  <si>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</si>
  <si>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</si>
  <si>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</si>
  <si>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</si>
  <si>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</si>
  <si>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</si>
  <si>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</si>
  <si>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</si>
  <si>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</si>
  <si>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</si>
  <si>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</si>
  <si>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</si>
  <si>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</si>
  <si>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</si>
  <si>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</si>
  <si>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</si>
  <si>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</si>
  <si>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</si>
  <si>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</si>
  <si>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</si>
  <si>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</si>
  <si>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</si>
  <si>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</si>
  <si>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</si>
  <si>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</si>
  <si>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</si>
  <si>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</si>
  <si>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</si>
  <si>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</si>
  <si>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</si>
  <si>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</si>
  <si>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</si>
  <si>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</si>
  <si>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</si>
  <si>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</si>
  <si>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</si>
  <si>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</si>
  <si>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</si>
  <si>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</si>
  <si>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</si>
  <si>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</si>
  <si>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</si>
  <si>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</si>
  <si>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</si>
  <si>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</si>
  <si>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</si>
  <si>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</si>
  <si>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</si>
  <si>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</si>
  <si>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</si>
  <si>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</si>
  <si>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</si>
  <si>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</si>
  <si>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</si>
  <si>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</si>
  <si>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</si>
  <si>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</si>
  <si>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</si>
  <si>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</si>
  <si>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</si>
  <si>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</si>
  <si>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</si>
  <si>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</si>
  <si>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</si>
  <si>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</si>
  <si>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</si>
  <si>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</si>
  <si>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</si>
  <si>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</si>
  <si>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</si>
  <si>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</si>
  <si>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</si>
  <si>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</si>
  <si>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</si>
  <si>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</si>
  <si>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</si>
  <si>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</si>
  <si>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</si>
  <si>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</si>
  <si>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</si>
  <si>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</si>
  <si>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</si>
  <si>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</si>
  <si>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</si>
  <si>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</si>
  <si>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</si>
  <si>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</si>
  <si>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</si>
  <si>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</si>
  <si>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</si>
  <si>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</si>
  <si>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</si>
  <si>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</si>
  <si>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</si>
  <si>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</si>
  <si>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</si>
  <si>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</si>
  <si>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</si>
  <si>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</si>
  <si>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</si>
  <si>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</si>
  <si>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</si>
  <si>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</si>
  <si>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</si>
  <si>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</si>
  <si>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</si>
  <si>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</si>
  <si>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</si>
  <si>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</si>
  <si>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</si>
  <si>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</si>
  <si>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</si>
  <si>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</si>
  <si>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</si>
  <si>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</si>
  <si>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</si>
  <si>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</si>
  <si>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</si>
  <si>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</si>
  <si>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</si>
  <si>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</si>
  <si>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</si>
  <si>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</si>
  <si>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</si>
  <si>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</si>
  <si>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</si>
  <si>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</si>
  <si>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</si>
  <si>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</si>
  <si>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</si>
  <si>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</si>
  <si>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</si>
  <si>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</si>
  <si>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</si>
  <si>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</si>
  <si>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</si>
  <si>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</si>
  <si>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</si>
  <si>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</si>
  <si>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</si>
  <si>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</si>
  <si>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</si>
  <si>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</si>
  <si>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</si>
  <si>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</si>
  <si>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</si>
  <si>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</si>
  <si>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</si>
  <si>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</si>
  <si>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</si>
  <si>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</si>
  <si>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</si>
  <si>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</si>
  <si>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</si>
  <si>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</si>
  <si>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</si>
  <si>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</si>
  <si>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</si>
  <si>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</si>
  <si>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</si>
  <si>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</si>
  <si>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</si>
  <si>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</si>
  <si>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</si>
  <si>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</si>
  <si>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</si>
  <si>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</si>
  <si>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</si>
  <si>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</si>
  <si>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</si>
  <si>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</si>
  <si>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</si>
  <si>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</si>
  <si>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</si>
  <si>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</si>
  <si>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</si>
  <si>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</si>
  <si>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</si>
  <si>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</si>
  <si>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</si>
  <si>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</si>
  <si>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</si>
  <si>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</si>
  <si>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</si>
  <si>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</si>
  <si>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</si>
  <si>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</si>
  <si>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</si>
  <si>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</si>
  <si>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</si>
  <si>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</si>
  <si>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</si>
  <si>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</si>
  <si>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</si>
  <si>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</si>
  <si>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</si>
  <si>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</si>
  <si>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</si>
  <si>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</si>
  <si>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</si>
  <si>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</si>
  <si>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</si>
  <si>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</si>
  <si>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</si>
  <si>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</si>
  <si>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</si>
  <si>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</si>
  <si>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</si>
  <si>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</si>
  <si>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</si>
  <si>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</si>
  <si>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</si>
  <si>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</si>
  <si>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</si>
  <si>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</si>
  <si>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</si>
  <si>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</si>
  <si>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</si>
  <si>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</si>
  <si>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</si>
  <si>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</si>
  <si>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</si>
  <si>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</si>
  <si>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</si>
  <si>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</si>
  <si>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</si>
  <si>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</si>
  <si>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</si>
  <si>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</si>
  <si>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</si>
  <si>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</si>
  <si>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</si>
  <si>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</si>
  <si>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</si>
  <si>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</si>
  <si>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</si>
  <si>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</si>
  <si>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</si>
  <si>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</si>
  <si>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</si>
  <si>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</si>
  <si>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</si>
  <si>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</si>
  <si>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</si>
  <si>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</si>
  <si>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</si>
  <si>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</si>
  <si>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</si>
  <si>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</si>
  <si>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</si>
  <si>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</si>
  <si>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</si>
  <si>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</si>
  <si>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</si>
  <si>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</si>
  <si>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</si>
  <si>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</si>
  <si>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</si>
  <si>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</si>
  <si>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</si>
  <si>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</si>
  <si>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</si>
  <si>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</si>
  <si>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</si>
  <si>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</si>
  <si>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</si>
  <si>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</si>
  <si>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</si>
  <si>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</si>
  <si>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</si>
  <si>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</si>
  <si>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</si>
  <si>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</si>
  <si>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</si>
  <si>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</si>
  <si>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</si>
  <si>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</si>
  <si>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</si>
  <si>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</si>
  <si>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</si>
  <si>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</si>
  <si>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</si>
  <si>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</si>
  <si>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</si>
  <si>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</si>
  <si>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</si>
  <si>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</si>
  <si>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</si>
  <si>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</si>
  <si>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</si>
  <si>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</si>
  <si>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</si>
  <si>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</si>
  <si>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</si>
  <si>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</si>
  <si>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</si>
  <si>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</si>
  <si>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</si>
  <si>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</si>
  <si>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</si>
  <si>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</si>
  <si>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</si>
  <si>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</si>
  <si>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</si>
  <si>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</si>
  <si>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</si>
  <si>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</si>
  <si>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</si>
  <si>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</si>
  <si>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</si>
  <si>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</si>
  <si>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</si>
  <si>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</si>
  <si>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</si>
  <si>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</si>
  <si>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</si>
  <si>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</si>
  <si>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</si>
  <si>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</si>
  <si>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</si>
  <si>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</si>
  <si>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</si>
  <si>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</si>
  <si>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</si>
  <si>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</si>
  <si>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</si>
  <si>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</si>
  <si>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</si>
  <si>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</si>
  <si>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</si>
  <si>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</si>
  <si>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</si>
  <si>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</si>
  <si>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</si>
  <si>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</si>
  <si>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</si>
  <si>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</si>
  <si>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</si>
  <si>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</si>
  <si>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</si>
  <si>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</si>
  <si>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</si>
  <si>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</si>
  <si>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</si>
  <si>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</si>
  <si>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</si>
  <si>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</si>
  <si>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</si>
  <si>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</si>
  <si>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</si>
  <si>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</si>
  <si>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</si>
  <si>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</si>
  <si>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</si>
  <si>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</si>
  <si>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</si>
  <si>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</si>
  <si>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</si>
  <si>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</si>
  <si>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</si>
  <si>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</si>
  <si>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</si>
  <si>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</si>
  <si>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</si>
  <si>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</si>
  <si>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</si>
  <si>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</si>
  <si>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</si>
  <si>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</si>
  <si>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</si>
  <si>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</si>
  <si>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</si>
  <si>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</si>
  <si>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</si>
  <si>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</si>
  <si>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</si>
  <si>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</si>
  <si>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</si>
  <si>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</si>
  <si>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</si>
  <si>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</si>
  <si>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</si>
  <si>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</si>
  <si>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</si>
  <si>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</si>
  <si>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</si>
  <si>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</si>
  <si>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</si>
  <si>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</si>
  <si>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</si>
  <si>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</si>
  <si>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</si>
  <si>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</si>
  <si>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</si>
  <si>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</si>
  <si>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</si>
  <si>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</si>
  <si>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</si>
  <si>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</si>
  <si>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</si>
  <si>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</si>
  <si>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</si>
  <si>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</si>
  <si>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</si>
  <si>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</si>
  <si>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</si>
  <si>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</si>
  <si>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</si>
  <si>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</si>
  <si>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</si>
  <si>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</si>
  <si>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</si>
  <si>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</si>
  <si>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</si>
  <si>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</si>
  <si>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</si>
  <si>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</si>
  <si>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</si>
  <si>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</si>
  <si>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</si>
  <si>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</si>
  <si>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</si>
  <si>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</si>
  <si>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</si>
  <si>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</si>
  <si>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</si>
  <si>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</si>
  <si>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</si>
  <si>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</si>
  <si>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</si>
  <si>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</si>
  <si>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</si>
  <si>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</si>
  <si>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</si>
  <si>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</si>
  <si>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</si>
  <si>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</si>
  <si>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</si>
  <si>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</si>
  <si>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</si>
  <si>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</si>
  <si>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</si>
  <si>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</si>
  <si>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</si>
  <si>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</si>
  <si>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</si>
  <si>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</si>
  <si>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</si>
  <si>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</si>
  <si>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</si>
  <si>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</si>
  <si>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</si>
  <si>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</si>
  <si>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</si>
  <si>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</si>
  <si>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</si>
  <si>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</si>
  <si>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</si>
  <si>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</si>
  <si>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</si>
  <si>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</si>
  <si>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</si>
  <si>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</si>
  <si>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</si>
  <si>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</si>
  <si>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</si>
  <si>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</si>
  <si>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</si>
  <si>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</si>
  <si>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</si>
  <si>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</si>
  <si>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</si>
  <si>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</si>
  <si>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</si>
  <si>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</si>
  <si>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</si>
  <si>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</si>
  <si>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</si>
  <si>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</si>
  <si>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</si>
  <si>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</si>
  <si>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</si>
  <si>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</si>
  <si>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</si>
  <si>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</si>
  <si>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</si>
  <si>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</si>
  <si>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</si>
  <si>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</si>
  <si>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</si>
  <si>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</si>
  <si>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</si>
  <si>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</si>
  <si>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</si>
  <si>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</si>
  <si>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</si>
  <si>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</si>
  <si>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</si>
  <si>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</si>
  <si>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</si>
  <si>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</si>
  <si>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</si>
  <si>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</si>
  <si>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</si>
  <si>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</si>
  <si>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</si>
  <si>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</si>
  <si>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</si>
  <si>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</si>
  <si>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</si>
  <si>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</si>
  <si>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</si>
  <si>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</si>
  <si>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</si>
  <si>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</si>
  <si>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</si>
  <si>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</si>
  <si>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</si>
  <si>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</si>
  <si>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</si>
  <si>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</si>
  <si>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</si>
  <si>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</si>
  <si>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</si>
  <si>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</si>
  <si>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</si>
  <si>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</si>
  <si>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</si>
  <si>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</si>
  <si>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</si>
  <si>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</si>
  <si>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</si>
  <si>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</si>
  <si>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</si>
  <si>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</si>
  <si>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</si>
  <si>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</si>
  <si>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</si>
  <si>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</si>
  <si>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</si>
  <si>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</si>
  <si>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</si>
  <si>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</si>
  <si>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</si>
  <si>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</si>
  <si>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</si>
  <si>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</si>
  <si>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</si>
  <si>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</si>
  <si>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</si>
  <si>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</si>
  <si>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</si>
  <si>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</si>
  <si>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</si>
  <si>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</si>
  <si>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</si>
  <si>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</si>
  <si>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</si>
  <si>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</si>
  <si>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</si>
  <si>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</si>
  <si>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</si>
  <si>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</si>
  <si>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</si>
  <si>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</si>
  <si>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</si>
  <si>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</si>
  <si>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</si>
  <si>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</si>
  <si>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</si>
  <si>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</si>
  <si>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</si>
  <si>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</si>
  <si>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</si>
  <si>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</si>
  <si>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</si>
  <si>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</si>
  <si>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</si>
  <si>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</si>
  <si>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</si>
  <si>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</si>
  <si>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</si>
  <si>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</si>
  <si>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</si>
  <si>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</si>
  <si>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</si>
  <si>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</si>
  <si>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</si>
  <si>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</si>
  <si>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</si>
  <si>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</si>
  <si>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</si>
  <si>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</si>
  <si>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</si>
  <si>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</si>
  <si>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</si>
  <si>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</si>
  <si>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</si>
  <si>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</si>
  <si>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</si>
  <si>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</si>
  <si>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</si>
  <si>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</si>
  <si>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</si>
  <si>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</si>
  <si>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</si>
  <si>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</si>
  <si>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</si>
  <si>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</si>
  <si>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</si>
  <si>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</si>
  <si>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</si>
  <si>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</si>
  <si>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</si>
  <si>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</si>
  <si>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</si>
  <si>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</si>
  <si>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</si>
  <si>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</si>
  <si>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</si>
  <si>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</si>
  <si>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</si>
  <si>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</si>
  <si>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</si>
  <si>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</si>
  <si>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</si>
  <si>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</si>
  <si>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</si>
  <si>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</si>
  <si>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</si>
  <si>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</si>
  <si>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</si>
  <si>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</si>
  <si>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</si>
  <si>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</si>
  <si>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</si>
  <si>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</si>
  <si>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</si>
  <si>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</si>
  <si>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</si>
  <si>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</si>
  <si>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</si>
  <si>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</si>
  <si>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</si>
  <si>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</si>
  <si>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</si>
  <si>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</si>
  <si>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</si>
  <si>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</si>
  <si>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</si>
  <si>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</si>
  <si>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</si>
  <si>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</si>
  <si>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</si>
  <si>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</si>
  <si>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</si>
  <si>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</si>
  <si>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</si>
  <si>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</si>
  <si>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</si>
  <si>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</si>
  <si>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</si>
  <si>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</si>
  <si>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</si>
  <si>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</si>
  <si>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</si>
  <si>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</si>
  <si>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</si>
  <si>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</si>
  <si>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</si>
  <si>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</si>
  <si>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</si>
  <si>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</si>
  <si>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</si>
  <si>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</si>
  <si>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</si>
  <si>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</si>
  <si>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</si>
  <si>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</si>
  <si>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</si>
  <si>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</si>
  <si>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</si>
  <si>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</si>
  <si>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</si>
  <si>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</si>
  <si>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</si>
  <si>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</si>
  <si>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</si>
  <si>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</si>
  <si>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</si>
  <si>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</si>
  <si>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</si>
  <si>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</si>
  <si>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</si>
  <si>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</si>
  <si>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</si>
  <si>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</si>
  <si>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</si>
  <si>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</si>
  <si>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</si>
  <si>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</si>
  <si>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</si>
  <si>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</si>
  <si>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</si>
  <si>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</si>
  <si>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</si>
  <si>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</si>
  <si>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</si>
  <si>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</si>
  <si>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</si>
  <si>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</si>
  <si>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</si>
  <si>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</si>
  <si>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</si>
  <si>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</si>
  <si>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</si>
  <si>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</si>
  <si>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</si>
  <si>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</si>
  <si>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</si>
  <si>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</si>
  <si>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</si>
  <si>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</si>
  <si>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</si>
  <si>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</si>
  <si>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</si>
  <si>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</si>
  <si>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</si>
  <si>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</si>
  <si>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</si>
  <si>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</si>
  <si>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</si>
  <si>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</si>
  <si>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</si>
  <si>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</si>
  <si>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</si>
  <si>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</si>
  <si>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</si>
  <si>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</si>
  <si>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</si>
  <si>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</si>
  <si>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</si>
  <si>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</si>
  <si>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</si>
  <si>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</si>
  <si>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</si>
  <si>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</si>
  <si>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</si>
  <si>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</si>
  <si>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</si>
  <si>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</si>
  <si>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</si>
  <si>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</si>
  <si>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</si>
  <si>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</si>
  <si>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</si>
  <si>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</si>
  <si>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</si>
  <si>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</si>
  <si>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</si>
  <si>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</si>
  <si>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</si>
  <si>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</si>
  <si>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</si>
  <si>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</si>
  <si>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</si>
  <si>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</si>
  <si>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</si>
  <si>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</si>
  <si>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</si>
  <si>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</si>
  <si>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</si>
  <si>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</si>
  <si>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</si>
  <si>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</si>
  <si>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</si>
  <si>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</si>
  <si>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</si>
  <si>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</si>
  <si>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</si>
  <si>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</si>
  <si>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</si>
  <si>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</si>
  <si>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</si>
  <si>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</si>
  <si>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</si>
  <si>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</si>
  <si>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</si>
  <si>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</si>
  <si>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</si>
  <si>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</si>
  <si>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</si>
  <si>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</si>
  <si>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</si>
  <si>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</si>
  <si>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</si>
  <si>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</si>
  <si>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</si>
  <si>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</si>
  <si>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</si>
  <si>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</si>
  <si>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</si>
  <si>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</si>
  <si>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</si>
  <si>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</si>
  <si>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</si>
  <si>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</si>
  <si>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</si>
  <si>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</si>
  <si>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</si>
  <si>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</si>
  <si>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</si>
  <si>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</si>
  <si>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</si>
  <si>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</si>
  <si>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</si>
  <si>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</si>
  <si>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</si>
  <si>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</si>
  <si>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</si>
  <si>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</si>
  <si>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</si>
  <si>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</si>
  <si>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</si>
  <si>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</si>
  <si>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</si>
  <si>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</si>
  <si>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</si>
  <si>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</si>
  <si>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</si>
  <si>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</si>
  <si>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</si>
  <si>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</si>
  <si>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</si>
  <si>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</si>
  <si>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</si>
  <si>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</si>
  <si>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</si>
  <si>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</si>
  <si>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</si>
  <si>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</si>
  <si>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</si>
  <si>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</si>
  <si>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</si>
  <si>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</si>
  <si>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</si>
  <si>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</si>
  <si>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</si>
  <si>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</si>
  <si>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</si>
  <si>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</si>
  <si>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</si>
  <si>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</si>
  <si>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</si>
  <si>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</si>
  <si>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</si>
  <si>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</si>
  <si>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</si>
  <si>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</si>
  <si>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</si>
  <si>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</si>
  <si>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</si>
  <si>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</si>
  <si>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</si>
  <si>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</si>
  <si>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</si>
  <si>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</si>
  <si>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</si>
  <si>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</si>
  <si>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</si>
  <si>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</si>
  <si>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</si>
  <si>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</si>
  <si>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</si>
  <si>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</si>
  <si>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</si>
  <si>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</si>
  <si>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</si>
  <si>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</si>
  <si>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</si>
  <si>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</si>
  <si>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</si>
  <si>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</si>
  <si>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</si>
  <si>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</si>
  <si>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</si>
  <si>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</si>
  <si>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</si>
  <si>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</si>
  <si>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</si>
  <si>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</si>
  <si>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</si>
  <si>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</si>
  <si>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</si>
  <si>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</si>
  <si>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</si>
  <si>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</si>
  <si>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</si>
  <si>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</si>
  <si>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</si>
  <si>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</si>
  <si>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</si>
  <si>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</si>
  <si>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</si>
  <si>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</si>
  <si>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</si>
  <si>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</si>
  <si>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</si>
  <si>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</si>
  <si>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</si>
  <si>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</si>
  <si>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</si>
  <si>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</si>
  <si>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</si>
  <si>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</si>
  <si>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</si>
  <si>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</si>
  <si>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</si>
  <si>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</si>
  <si>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</si>
  <si>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</si>
  <si>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</si>
  <si>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</si>
  <si>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</si>
  <si>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</si>
  <si>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</si>
  <si>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</si>
  <si>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</si>
  <si>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</si>
  <si>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</si>
  <si>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</si>
  <si>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</si>
  <si>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</si>
  <si>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</si>
  <si>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</si>
  <si>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</si>
  <si>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</si>
  <si>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</si>
  <si>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</si>
  <si>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</si>
  <si>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</si>
  <si>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</si>
  <si>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</si>
  <si>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</si>
  <si>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</si>
  <si>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</si>
  <si>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</si>
  <si>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</si>
  <si>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</si>
  <si>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</si>
  <si>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</si>
  <si>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</si>
  <si>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</si>
  <si>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</si>
  <si>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</si>
  <si>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</si>
  <si>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</si>
  <si>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</si>
  <si>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</si>
  <si>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</si>
  <si>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</si>
  <si>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</si>
  <si>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</si>
  <si>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</si>
  <si>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</si>
  <si>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</si>
  <si>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</si>
  <si>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</si>
  <si>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</si>
  <si>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</si>
  <si>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</si>
  <si>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</si>
  <si>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</si>
  <si>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</si>
  <si>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</si>
  <si>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</si>
  <si>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</si>
  <si>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</si>
  <si>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</si>
  <si>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</si>
  <si>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</si>
  <si>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</si>
  <si>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</si>
  <si>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</si>
  <si>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</si>
  <si>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</si>
  <si>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</si>
  <si>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</si>
  <si>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</si>
  <si>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</si>
  <si>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</si>
  <si>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</si>
  <si>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</si>
  <si>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</si>
  <si>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</si>
  <si>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</si>
  <si>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</si>
  <si>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</si>
  <si>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</si>
  <si>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</si>
  <si>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</si>
  <si>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</si>
  <si>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</si>
  <si>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</si>
  <si>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</si>
  <si>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</si>
  <si>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</si>
  <si>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</si>
  <si>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</si>
  <si>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</si>
  <si>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</si>
  <si>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</si>
  <si>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</si>
  <si>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</si>
  <si>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</si>
  <si>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</si>
  <si>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</si>
  <si>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</si>
  <si>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</si>
  <si>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</si>
  <si>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</si>
  <si>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</si>
  <si>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</si>
  <si>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</si>
  <si>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</si>
  <si>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</si>
  <si>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</si>
  <si>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</si>
  <si>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</si>
  <si>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</si>
  <si>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</si>
  <si>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</si>
  <si>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</si>
  <si>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</si>
  <si>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</si>
  <si>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</si>
  <si>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</si>
  <si>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</si>
  <si>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</si>
  <si>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</si>
  <si>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</si>
  <si>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</si>
  <si>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</si>
  <si>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</si>
  <si>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</si>
  <si>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</si>
  <si>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</si>
  <si>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</si>
  <si>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</si>
  <si>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</si>
  <si>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</si>
  <si>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</si>
  <si>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</si>
  <si>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</si>
  <si>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</si>
  <si>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</si>
  <si>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</si>
  <si>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</si>
  <si>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</si>
  <si>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</si>
  <si>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</si>
  <si>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</si>
  <si>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</si>
  <si>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</si>
  <si>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</si>
  <si>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</si>
  <si>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</si>
  <si>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</si>
  <si>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</si>
  <si>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</si>
  <si>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</si>
  <si>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</si>
  <si>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</si>
  <si>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</si>
  <si>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</si>
  <si>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</si>
  <si>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</si>
  <si>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</si>
  <si>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</si>
  <si>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</si>
  <si>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</si>
  <si>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</si>
  <si>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</si>
  <si>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</si>
  <si>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</si>
  <si>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</si>
  <si>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</si>
  <si>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</si>
  <si>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</si>
  <si>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</si>
  <si>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</si>
  <si>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</si>
  <si>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</si>
  <si>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</si>
  <si>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</si>
  <si>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</si>
  <si>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</si>
  <si>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</si>
  <si>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</si>
  <si>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</si>
  <si>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</si>
  <si>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</si>
  <si>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</si>
  <si>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</si>
  <si>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</si>
  <si>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</si>
  <si>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</si>
  <si>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</si>
  <si>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</si>
  <si>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</si>
  <si>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</si>
  <si>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</si>
  <si>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</si>
  <si>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</si>
  <si>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</si>
  <si>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</si>
  <si>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</si>
  <si>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</si>
  <si>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</si>
  <si>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</si>
  <si>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</si>
  <si>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</si>
  <si>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</si>
  <si>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</si>
  <si>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</si>
  <si>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</si>
  <si>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</si>
  <si>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</si>
  <si>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</si>
  <si>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</si>
  <si>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</si>
  <si>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</si>
  <si>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</si>
  <si>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</si>
  <si>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</si>
  <si>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</si>
  <si>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</si>
  <si>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</si>
  <si>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</si>
  <si>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</si>
  <si>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</si>
  <si>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</si>
  <si>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</si>
  <si>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</si>
  <si>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</si>
  <si>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</si>
  <si>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</si>
  <si>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</si>
  <si>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</si>
  <si>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</si>
  <si>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</si>
  <si>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</si>
  <si>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</si>
  <si>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</si>
  <si>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</si>
  <si>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</si>
  <si>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</si>
  <si>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</si>
  <si>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</si>
  <si>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</si>
  <si>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</si>
  <si>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</si>
  <si>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</si>
  <si>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</si>
  <si>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</si>
  <si>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</si>
  <si>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</si>
  <si>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</si>
  <si>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</si>
  <si>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</si>
  <si>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</si>
  <si>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</si>
  <si>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</si>
  <si>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</si>
  <si>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</si>
  <si>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</si>
  <si>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</si>
  <si>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</si>
  <si>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</si>
  <si>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</si>
  <si>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</si>
  <si>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</si>
  <si>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</si>
  <si>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</si>
  <si>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</si>
  <si>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</si>
  <si>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</si>
  <si>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</si>
  <si>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</si>
  <si>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</si>
  <si>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</si>
  <si>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</si>
  <si>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</si>
  <si>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</si>
  <si>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</si>
  <si>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</si>
  <si>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</si>
  <si>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</si>
  <si>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</si>
  <si>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</si>
  <si>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</si>
  <si>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</si>
  <si>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</si>
  <si>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</si>
  <si>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</si>
  <si>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</si>
  <si>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</si>
  <si>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</si>
  <si>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</si>
  <si>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</si>
  <si>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</si>
  <si>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</si>
  <si>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</si>
  <si>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</si>
  <si>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</si>
  <si>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</si>
  <si>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</si>
  <si>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</si>
  <si>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</si>
  <si>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</si>
  <si>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</si>
  <si>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</si>
  <si>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</si>
  <si>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</si>
  <si>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</si>
  <si>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</si>
  <si>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</si>
  <si>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</si>
  <si>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</si>
  <si>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</si>
  <si>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</si>
  <si>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</si>
  <si>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</si>
  <si>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</si>
  <si>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</si>
  <si>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</si>
  <si>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</si>
  <si>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</si>
  <si>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</si>
  <si>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</si>
  <si>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</si>
  <si>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</si>
  <si>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</si>
  <si>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</si>
  <si>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</si>
  <si>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</si>
  <si>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</si>
  <si>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</si>
  <si>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</si>
  <si>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</si>
  <si>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</si>
  <si>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</si>
  <si>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</si>
  <si>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</si>
  <si>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</si>
  <si>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</si>
  <si>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</si>
  <si>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</si>
  <si>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</si>
  <si>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</si>
  <si>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</si>
  <si>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</si>
  <si>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</si>
  <si>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</si>
  <si>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</si>
  <si>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</si>
  <si>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</si>
  <si>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</si>
  <si>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</si>
  <si>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</si>
  <si>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</si>
  <si>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</si>
  <si>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</si>
  <si>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</si>
  <si>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</si>
  <si>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</si>
  <si>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</si>
  <si>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</si>
  <si>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</si>
  <si>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</si>
  <si>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</si>
  <si>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</si>
  <si>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</si>
  <si>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</si>
  <si>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</si>
  <si>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</si>
  <si>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</si>
  <si>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</si>
  <si>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</si>
  <si>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</si>
  <si>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</si>
  <si>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</si>
  <si>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</si>
  <si>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</si>
  <si>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</si>
  <si>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</si>
  <si>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</si>
  <si>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</si>
  <si>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</si>
  <si>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</si>
  <si>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</si>
  <si>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</si>
  <si>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</si>
  <si>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</si>
  <si>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</si>
  <si>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</si>
  <si>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</si>
  <si>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</si>
  <si>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</si>
  <si>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</si>
  <si>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</si>
  <si>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</si>
  <si>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</si>
  <si>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</si>
  <si>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</si>
  <si>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</si>
  <si>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</si>
  <si>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</si>
  <si>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</si>
  <si>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</si>
  <si>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</si>
  <si>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</si>
  <si>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</si>
  <si>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</si>
  <si>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</si>
  <si>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</si>
  <si>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</si>
  <si>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</si>
  <si>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</si>
  <si>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</si>
  <si>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</si>
  <si>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</si>
  <si>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</si>
  <si>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</si>
  <si>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</si>
  <si>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</si>
  <si>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</si>
  <si>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</si>
  <si>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</si>
  <si>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</si>
  <si>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</si>
  <si>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</si>
  <si>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</si>
  <si>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</si>
  <si>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</si>
  <si>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</si>
  <si>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</si>
  <si>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</si>
  <si>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</si>
  <si>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</si>
  <si>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</si>
  <si>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</si>
  <si>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</si>
  <si>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</si>
  <si>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</si>
  <si>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</si>
  <si>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</si>
  <si>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</si>
  <si>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</si>
  <si>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</si>
  <si>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</si>
  <si>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</si>
  <si>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</si>
  <si>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</si>
  <si>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</si>
  <si>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</si>
  <si>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</si>
  <si>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</si>
  <si>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</si>
  <si>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</si>
  <si>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</si>
  <si>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</si>
  <si>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</si>
  <si>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</si>
  <si>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</si>
  <si>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</si>
  <si>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</si>
  <si>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</si>
  <si>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</si>
  <si>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</si>
  <si>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</si>
  <si>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</si>
  <si>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</si>
  <si>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</si>
  <si>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</si>
  <si>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</si>
  <si>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</si>
  <si>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</si>
  <si>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</si>
  <si>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</si>
  <si>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</si>
  <si>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</si>
  <si>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</si>
  <si>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</si>
  <si>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</si>
  <si>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</si>
  <si>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</si>
  <si>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</si>
  <si>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</si>
  <si>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</si>
  <si>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</si>
  <si>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</si>
  <si>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</si>
  <si>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</si>
  <si>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</si>
  <si>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</si>
  <si>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</si>
  <si>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</si>
  <si>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</si>
  <si>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</si>
  <si>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</si>
  <si>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</si>
  <si>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</si>
  <si>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</si>
  <si>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</si>
  <si>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</si>
  <si>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</si>
  <si>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</si>
  <si>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</si>
  <si>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</si>
  <si>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</si>
  <si>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</si>
  <si>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</si>
  <si>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</si>
  <si>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</si>
  <si>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</si>
  <si>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</si>
  <si>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</si>
  <si>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</si>
  <si>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</si>
  <si>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</si>
  <si>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</si>
  <si>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</si>
  <si>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</si>
  <si>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</si>
  <si>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</si>
  <si>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</si>
  <si>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</si>
  <si>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</si>
  <si>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</si>
  <si>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</si>
  <si>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</si>
  <si>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</si>
  <si>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</si>
  <si>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</si>
  <si>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</si>
  <si>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</si>
  <si>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</si>
  <si>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</si>
  <si>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</si>
  <si>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</si>
  <si>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</si>
  <si>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</si>
  <si>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</si>
  <si>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</si>
  <si>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</si>
  <si>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</si>
  <si>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</si>
  <si>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</si>
  <si>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</si>
  <si>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</si>
  <si>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</si>
  <si>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</si>
  <si>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</si>
  <si>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</si>
  <si>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</si>
  <si>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</si>
  <si>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</si>
  <si>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</si>
  <si>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</si>
  <si>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</si>
  <si>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</si>
  <si>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</si>
  <si>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</si>
  <si>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</si>
  <si>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</si>
  <si>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</si>
  <si>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</si>
  <si>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</si>
  <si>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</si>
  <si>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</si>
  <si>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</si>
  <si>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</si>
  <si>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</si>
  <si>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</si>
  <si>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</si>
  <si>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</si>
  <si>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</si>
  <si>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</si>
  <si>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</si>
  <si>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</si>
  <si>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</si>
  <si>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</si>
  <si>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</si>
  <si>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</si>
  <si>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</si>
  <si>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</si>
  <si>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</si>
  <si>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</si>
  <si>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</si>
  <si>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</si>
  <si>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</si>
  <si>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</si>
  <si>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</si>
  <si>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</si>
  <si>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</si>
  <si>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</si>
  <si>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</si>
  <si>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</si>
  <si>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</si>
  <si>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</si>
  <si>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</si>
  <si>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</si>
  <si>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</si>
  <si>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</si>
  <si>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</si>
  <si>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</si>
  <si>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</si>
  <si>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</si>
  <si>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</si>
  <si>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</si>
  <si>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</si>
  <si>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</si>
  <si>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</si>
  <si>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</si>
  <si>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</si>
  <si>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</si>
  <si>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</si>
  <si>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</si>
  <si>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</si>
  <si>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</si>
  <si>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</si>
  <si>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</si>
  <si>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</si>
  <si>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</si>
  <si>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</si>
  <si>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</si>
  <si>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</si>
  <si>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</si>
  <si>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</si>
  <si>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</si>
  <si>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</si>
  <si>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</si>
  <si>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</si>
  <si>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</si>
  <si>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</si>
  <si>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</si>
  <si>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</si>
  <si>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</si>
  <si>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</si>
  <si>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</si>
  <si>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</si>
  <si>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</si>
  <si>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</si>
  <si>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</si>
  <si>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</si>
  <si>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</si>
  <si>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</si>
  <si>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</si>
  <si>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</si>
  <si>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</si>
  <si>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</si>
  <si>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</si>
  <si>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</si>
  <si>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</si>
  <si>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</si>
  <si>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</si>
  <si>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</si>
  <si>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</si>
  <si>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</si>
  <si>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</si>
  <si>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</si>
  <si>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</si>
  <si>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</si>
  <si>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</si>
  <si>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</si>
  <si>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</si>
  <si>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</si>
  <si>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</si>
  <si>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</si>
  <si>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</si>
  <si>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</si>
  <si>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</si>
  <si>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</si>
  <si>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</si>
  <si>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</si>
  <si>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</si>
  <si>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</si>
  <si>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</si>
  <si>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</si>
  <si>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</si>
  <si>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</si>
  <si>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</si>
  <si>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</si>
  <si>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</si>
  <si>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</si>
  <si>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</si>
  <si>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</si>
  <si>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</si>
  <si>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</si>
  <si>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</si>
  <si>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</si>
  <si>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</si>
  <si>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</si>
  <si>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</si>
  <si>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</si>
  <si>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</si>
  <si>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</si>
  <si>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</si>
  <si>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</si>
  <si>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</si>
  <si>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</si>
  <si>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</si>
  <si>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</si>
  <si>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</si>
  <si>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</si>
  <si>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</si>
  <si>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</si>
  <si>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</si>
  <si>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</si>
  <si>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</si>
  <si>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</si>
  <si>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</si>
  <si>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</si>
  <si>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</si>
  <si>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</si>
  <si>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</si>
  <si>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</si>
  <si>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</si>
  <si>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</si>
  <si>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</si>
  <si>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</si>
  <si>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</si>
  <si>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</si>
  <si>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</si>
  <si>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</si>
  <si>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</si>
  <si>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</si>
  <si>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</si>
  <si>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</si>
  <si>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</si>
  <si>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</si>
  <si>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</si>
  <si>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</si>
  <si>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</si>
  <si>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</si>
  <si>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</si>
  <si>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</si>
  <si>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</si>
  <si>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</si>
  <si>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</si>
  <si>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</si>
  <si>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</si>
  <si>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</si>
  <si>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</si>
  <si>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</si>
  <si>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</si>
  <si>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</si>
  <si>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</si>
  <si>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</si>
  <si>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</si>
  <si>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</si>
  <si>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</si>
  <si>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</si>
  <si>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</si>
  <si>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</si>
  <si>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</si>
  <si>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</si>
  <si>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</si>
  <si>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</si>
  <si>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</si>
  <si>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</si>
  <si>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</si>
  <si>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</si>
  <si>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</si>
  <si>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</si>
  <si>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</si>
  <si>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</si>
  <si>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</si>
  <si>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</si>
  <si>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</si>
  <si>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</si>
  <si>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</si>
  <si>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</si>
  <si>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</si>
  <si>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</si>
  <si>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</si>
  <si>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</si>
  <si>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</si>
  <si>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</si>
  <si>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</si>
  <si>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</si>
  <si>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</si>
  <si>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</si>
  <si>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</si>
  <si>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</si>
  <si>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</si>
  <si>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</si>
  <si>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</si>
  <si>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</si>
  <si>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</si>
  <si>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</si>
  <si>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</si>
  <si>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</si>
  <si>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</si>
  <si>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</si>
  <si>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</si>
  <si>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</si>
  <si>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</si>
  <si>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</si>
  <si>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</si>
  <si>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</si>
  <si>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</si>
  <si>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</si>
  <si>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</si>
  <si>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</si>
  <si>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</si>
  <si>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</si>
  <si>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</si>
  <si>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</si>
  <si>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</si>
  <si>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</si>
  <si>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</si>
  <si>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</si>
  <si>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</si>
  <si>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</si>
  <si>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</si>
  <si>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</si>
  <si>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</si>
  <si>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</si>
  <si>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</si>
  <si>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</si>
  <si>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</si>
  <si>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</si>
  <si>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</si>
  <si>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</si>
  <si>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</si>
  <si>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</si>
  <si>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</si>
  <si>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</si>
  <si>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</si>
  <si>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</si>
  <si>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</si>
  <si>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</si>
  <si>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</si>
  <si>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</si>
  <si>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</si>
  <si>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</si>
  <si>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</si>
  <si>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</si>
  <si>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</si>
  <si>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</si>
  <si>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</si>
  <si>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</si>
  <si>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</si>
  <si>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</si>
  <si>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</si>
  <si>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</si>
  <si>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</si>
  <si>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</si>
  <si>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</si>
  <si>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</si>
  <si>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</si>
  <si>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</si>
  <si>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</si>
  <si>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</si>
  <si>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</si>
  <si>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</si>
  <si>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</si>
  <si>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</si>
  <si>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</si>
  <si>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</si>
  <si>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</si>
  <si>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</si>
  <si>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</si>
  <si>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</si>
  <si>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</si>
  <si>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</si>
  <si>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</si>
  <si>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</si>
  <si>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</si>
  <si>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</si>
  <si>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</si>
  <si>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</si>
  <si>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</si>
  <si>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</si>
  <si>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</si>
  <si>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</si>
  <si>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</si>
  <si>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</si>
  <si>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</si>
  <si>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</si>
  <si>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</si>
  <si>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</si>
  <si>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</si>
  <si>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</si>
  <si>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</si>
  <si>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</si>
  <si>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</si>
  <si>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</si>
  <si>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</si>
  <si>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</si>
  <si>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</si>
  <si>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</si>
  <si>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</si>
  <si>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</si>
  <si>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</si>
  <si>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</si>
  <si>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</si>
  <si>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</si>
  <si>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</si>
  <si>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</si>
  <si>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</si>
  <si>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</si>
  <si>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</si>
  <si>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</si>
  <si>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</si>
  <si>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</si>
  <si>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</si>
  <si>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</si>
  <si>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</si>
  <si>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</si>
  <si>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</si>
  <si>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</si>
  <si>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</si>
  <si>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</si>
  <si>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</si>
  <si>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</si>
  <si>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</si>
  <si>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</si>
  <si>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</si>
  <si>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</si>
  <si>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</si>
  <si>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</si>
  <si>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</si>
  <si>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</si>
  <si>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</si>
  <si>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</si>
  <si>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</si>
  <si>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</si>
  <si>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</si>
  <si>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</si>
  <si>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</si>
  <si>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</si>
  <si>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</si>
  <si>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</si>
  <si>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</si>
  <si>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</si>
  <si>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</si>
  <si>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</si>
  <si>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</si>
  <si>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</si>
  <si>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</si>
  <si>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</si>
  <si>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</si>
  <si>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</si>
  <si>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</si>
  <si>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</si>
  <si>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</si>
  <si>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</si>
  <si>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</si>
  <si>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</si>
  <si>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</si>
  <si>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</si>
  <si>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</si>
  <si>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</si>
  <si>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</si>
  <si>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</si>
  <si>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</si>
  <si>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</si>
  <si>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</si>
  <si>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</si>
  <si>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</si>
  <si>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</si>
  <si>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</si>
  <si>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</si>
  <si>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</si>
  <si>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</si>
  <si>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</si>
  <si>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</si>
  <si>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</si>
  <si>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</si>
  <si>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</si>
  <si>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</si>
  <si>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</si>
  <si>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</si>
  <si>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</si>
  <si>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</si>
  <si>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</si>
  <si>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</si>
  <si>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</si>
  <si>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</si>
  <si>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</si>
  <si>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</si>
  <si>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</si>
  <si>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</si>
  <si>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</si>
  <si>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</si>
  <si>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</si>
  <si>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</si>
  <si>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</si>
  <si>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</si>
  <si>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</si>
  <si>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</si>
  <si>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</si>
  <si>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</si>
  <si>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</si>
  <si>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</si>
  <si>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</si>
  <si>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</si>
  <si>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</si>
  <si>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</si>
  <si>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</si>
  <si>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</si>
  <si>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</si>
  <si>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</si>
  <si>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</si>
  <si>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</si>
  <si>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</si>
  <si>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</si>
  <si>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</si>
  <si>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</si>
  <si>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</si>
  <si>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</si>
  <si>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</si>
  <si>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</si>
  <si>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</si>
  <si>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</si>
  <si>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</si>
  <si>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</si>
  <si>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</si>
  <si>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</si>
  <si>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</si>
  <si>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</si>
  <si>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</si>
  <si>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</si>
  <si>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</si>
  <si>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</si>
  <si>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</si>
  <si>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</si>
  <si>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</si>
  <si>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</si>
  <si>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</si>
  <si>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</si>
  <si>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</si>
  <si>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</si>
  <si>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</si>
  <si>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</si>
  <si>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</si>
  <si>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</si>
  <si>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</si>
  <si>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</si>
  <si>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</si>
  <si>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</si>
  <si>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</si>
  <si>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</si>
  <si>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</si>
  <si>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</si>
  <si>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</si>
  <si>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</si>
  <si>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</si>
  <si>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</si>
  <si>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</si>
  <si>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</si>
  <si>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</si>
  <si>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</si>
  <si>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</si>
  <si>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</si>
  <si>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</si>
  <si>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</si>
  <si>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</si>
  <si>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</si>
  <si>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</si>
  <si>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</si>
  <si>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</si>
  <si>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</si>
  <si>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</si>
  <si>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</si>
  <si>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</si>
  <si>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</si>
  <si>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</si>
  <si>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</si>
  <si>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</si>
  <si>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</si>
  <si>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</si>
  <si>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</si>
  <si>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</si>
  <si>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</si>
  <si>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</si>
  <si>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</si>
  <si>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</si>
  <si>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</si>
  <si>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</si>
  <si>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</si>
  <si>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</si>
  <si>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</si>
  <si>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</si>
  <si>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</si>
  <si>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</si>
  <si>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</si>
  <si>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</si>
  <si>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</si>
  <si>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</si>
  <si>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</si>
  <si>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</si>
  <si>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</si>
  <si>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</si>
  <si>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</si>
  <si>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</si>
  <si>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</si>
  <si>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</si>
  <si>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</si>
  <si>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</si>
  <si>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</si>
  <si>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</si>
  <si>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</si>
  <si>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</si>
  <si>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</si>
  <si>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</si>
  <si>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</si>
  <si>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</si>
  <si>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</si>
  <si>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</si>
  <si>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</si>
  <si>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</si>
  <si>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</si>
  <si>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</si>
  <si>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</si>
  <si>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</si>
  <si>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</si>
  <si>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</si>
  <si>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</si>
  <si>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</si>
  <si>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</si>
  <si>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</si>
  <si>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</si>
  <si>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</si>
  <si>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</si>
  <si>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</si>
  <si>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</si>
  <si>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</si>
  <si>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</si>
  <si>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</si>
  <si>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</si>
  <si>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</si>
  <si>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</si>
  <si>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</si>
  <si>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</si>
  <si>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</si>
  <si>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</si>
  <si>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</si>
  <si>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</si>
  <si>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</si>
  <si>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</si>
  <si>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</si>
  <si>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</si>
  <si>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</si>
  <si>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</si>
  <si>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</si>
  <si>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</si>
  <si>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</si>
  <si>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</si>
  <si>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</si>
  <si>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</si>
  <si>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</si>
  <si>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</si>
  <si>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</si>
  <si>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</si>
  <si>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</si>
  <si>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</si>
  <si>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</si>
  <si>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</si>
  <si>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</si>
  <si>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</si>
  <si>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</si>
  <si>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</si>
  <si>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</si>
  <si>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</si>
  <si>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</si>
  <si>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</si>
  <si>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</si>
  <si>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</si>
  <si>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</si>
  <si>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</si>
  <si>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</si>
  <si>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</si>
  <si>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</si>
  <si>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</si>
  <si>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</si>
  <si>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</si>
  <si>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</si>
  <si>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</si>
  <si>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</si>
  <si>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</si>
  <si>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</si>
  <si>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</si>
  <si>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</si>
  <si>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</si>
  <si>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</si>
  <si>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</si>
  <si>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</si>
  <si>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</si>
  <si>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</si>
  <si>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</si>
  <si>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</si>
  <si>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</si>
  <si>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</si>
  <si>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</si>
  <si>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</si>
  <si>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</si>
  <si>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</si>
  <si>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</si>
  <si>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</si>
  <si>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</si>
  <si>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</si>
  <si>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</si>
  <si>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</si>
  <si>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</si>
  <si>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</si>
  <si>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</si>
  <si>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</si>
  <si>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</si>
  <si>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</si>
  <si>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</si>
  <si>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</si>
  <si>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</si>
  <si>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</si>
  <si>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</si>
  <si>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</si>
  <si>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</si>
  <si>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</si>
  <si>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</si>
  <si>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</si>
  <si>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</si>
  <si>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</si>
  <si>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</si>
  <si>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</si>
  <si>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</si>
  <si>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</si>
  <si>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</si>
  <si>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</si>
  <si>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</si>
  <si>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</si>
  <si>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</si>
  <si>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</si>
  <si>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</si>
  <si>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</si>
  <si>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</si>
  <si>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</si>
  <si>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</si>
  <si>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</si>
  <si>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</si>
  <si>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</si>
  <si>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</si>
  <si>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</si>
  <si>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</si>
  <si>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</si>
  <si>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</si>
  <si>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</si>
  <si>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</si>
  <si>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</si>
  <si>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</si>
  <si>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</si>
  <si>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</si>
  <si>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</si>
  <si>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</si>
  <si>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</si>
  <si>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</si>
  <si>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</si>
  <si>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</si>
  <si>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</si>
  <si>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</si>
  <si>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</si>
  <si>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</si>
  <si>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</si>
  <si>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</si>
  <si>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</si>
  <si>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</si>
  <si>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</si>
  <si>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</si>
  <si>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</si>
  <si>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</si>
  <si>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</si>
  <si>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</si>
  <si>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</si>
  <si>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</si>
  <si>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</si>
  <si>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</si>
  <si>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</si>
  <si>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</si>
  <si>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</si>
  <si>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</si>
  <si>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</si>
  <si>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</si>
  <si>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</si>
  <si>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</si>
  <si>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</si>
  <si>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</si>
  <si>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</si>
  <si>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</si>
  <si>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</si>
  <si>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</si>
  <si>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</si>
  <si>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</si>
  <si>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</si>
  <si>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</si>
  <si>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</si>
  <si>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</si>
  <si>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</si>
  <si>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</si>
  <si>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</si>
  <si>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</si>
  <si>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</si>
  <si>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</si>
  <si>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</si>
  <si>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</si>
  <si>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</si>
  <si>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</si>
  <si>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</si>
  <si>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</si>
  <si>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</si>
  <si>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</si>
  <si>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</si>
  <si>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</si>
  <si>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</si>
  <si>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</si>
  <si>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</si>
  <si>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</si>
  <si>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</si>
  <si>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</si>
  <si>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</si>
  <si>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</si>
  <si>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</si>
  <si>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</si>
  <si>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</si>
  <si>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</si>
  <si>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</si>
  <si>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</si>
  <si>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</si>
  <si>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</si>
  <si>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</si>
  <si>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</si>
  <si>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</si>
  <si>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</si>
  <si>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</si>
  <si>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</si>
  <si>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</si>
  <si>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</si>
  <si>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</si>
  <si>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</si>
  <si>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</si>
  <si>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</si>
  <si>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</si>
  <si>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</si>
  <si>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</si>
  <si>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</si>
  <si>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</si>
  <si>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</si>
  <si>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</si>
  <si>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</si>
  <si>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</si>
  <si>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</si>
  <si>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</si>
  <si>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</si>
  <si>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</si>
  <si>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</si>
  <si>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</si>
  <si>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</si>
  <si>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</si>
  <si>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</si>
  <si>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</si>
  <si>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</si>
  <si>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</si>
  <si>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</si>
  <si>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</si>
  <si>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</si>
  <si>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</si>
  <si>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</si>
  <si>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</si>
  <si>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</si>
  <si>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</si>
  <si>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</si>
  <si>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</si>
  <si>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</si>
  <si>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</si>
  <si>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</si>
  <si>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</si>
  <si>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</si>
  <si>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</si>
  <si>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</si>
  <si>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</si>
  <si>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</si>
  <si>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</si>
  <si>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</si>
  <si>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</si>
  <si>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</si>
  <si>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</si>
  <si>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</si>
  <si>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</si>
  <si>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</si>
  <si>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</si>
  <si>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</si>
  <si>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</si>
  <si>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</si>
  <si>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</si>
  <si>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</si>
  <si>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</si>
  <si>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</si>
  <si>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</si>
  <si>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</si>
  <si>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</si>
  <si>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</si>
  <si>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</si>
  <si>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</si>
  <si>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</si>
  <si>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</si>
  <si>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</si>
  <si>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</si>
  <si>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</si>
  <si>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</si>
  <si>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</si>
  <si>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</si>
  <si>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</si>
  <si>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</si>
  <si>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</si>
  <si>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</si>
  <si>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</si>
  <si>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</si>
  <si>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</si>
  <si>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</si>
  <si>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</si>
  <si>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</si>
  <si>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</si>
  <si>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</si>
  <si>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</si>
  <si>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</si>
  <si>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</si>
  <si>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</si>
  <si>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</si>
  <si>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</si>
  <si>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</si>
  <si>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</si>
  <si>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</si>
  <si>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</si>
  <si>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</si>
  <si>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</si>
  <si>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</si>
  <si>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</si>
  <si>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</si>
  <si>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</si>
  <si>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</si>
  <si>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</si>
  <si>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</si>
  <si>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</si>
  <si>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</si>
  <si>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</si>
  <si>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</si>
  <si>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</si>
  <si>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</si>
  <si>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</si>
  <si>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</si>
  <si>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</si>
  <si>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</si>
  <si>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</si>
  <si>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</si>
  <si>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</si>
  <si>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</si>
  <si>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</si>
  <si>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</si>
  <si>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</si>
  <si>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</si>
  <si>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</si>
  <si>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</si>
  <si>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</si>
  <si>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</si>
  <si>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</si>
  <si>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</si>
  <si>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</si>
  <si>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</si>
  <si>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</si>
  <si>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</si>
  <si>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</si>
  <si>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</si>
  <si>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</si>
  <si>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</si>
  <si>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</si>
  <si>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</si>
  <si>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</si>
  <si>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</si>
  <si>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</si>
  <si>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</si>
  <si>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</si>
  <si>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</si>
  <si>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</si>
  <si>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</si>
  <si>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</si>
  <si>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</si>
  <si>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</si>
  <si>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</si>
  <si>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</si>
  <si>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</si>
  <si>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</si>
  <si>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</si>
  <si>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</si>
  <si>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</si>
  <si>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</si>
  <si>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</si>
  <si>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</si>
  <si>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</si>
  <si>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</si>
  <si>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</si>
  <si>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</si>
  <si>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</si>
  <si>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</si>
  <si>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</si>
  <si>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</si>
  <si>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</si>
  <si>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</si>
  <si>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</si>
  <si>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</si>
  <si>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</si>
  <si>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</si>
  <si>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</si>
  <si>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</si>
  <si>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</si>
  <si>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</si>
  <si>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</si>
  <si>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</si>
  <si>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</si>
  <si>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</si>
  <si>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</si>
  <si>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</si>
  <si>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</si>
  <si>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</si>
  <si>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</si>
  <si>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</si>
  <si>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</si>
  <si>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</si>
  <si>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</si>
  <si>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</si>
  <si>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</si>
  <si>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</si>
  <si>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</si>
  <si>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</si>
  <si>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</si>
  <si>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</si>
  <si>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</si>
  <si>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</si>
  <si>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</si>
  <si>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</si>
  <si>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</si>
  <si>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</si>
  <si>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</si>
  <si>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</si>
  <si>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</si>
  <si>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</si>
  <si>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</si>
  <si>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</si>
  <si>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</si>
  <si>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</si>
  <si>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</si>
  <si>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</si>
  <si>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</si>
  <si>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</si>
  <si>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</si>
  <si>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</si>
  <si>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</si>
  <si>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</si>
  <si>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</si>
  <si>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</si>
  <si>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</si>
  <si>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</si>
  <si>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</si>
  <si>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</si>
  <si>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</si>
  <si>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</si>
  <si>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</si>
  <si>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</si>
  <si>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</si>
  <si>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</si>
  <si>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</si>
  <si>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</si>
  <si>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</si>
  <si>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</si>
  <si>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</si>
  <si>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</si>
  <si>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</si>
  <si>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</si>
  <si>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</si>
  <si>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</si>
  <si>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</si>
  <si>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</si>
  <si>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</si>
  <si>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</si>
  <si>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</si>
  <si>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</si>
  <si>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</si>
  <si>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</si>
  <si>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</si>
  <si>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</si>
  <si>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</si>
  <si>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</si>
  <si>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</si>
  <si>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</si>
  <si>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</si>
  <si>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</si>
  <si>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</si>
  <si>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</si>
  <si>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</si>
  <si>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</si>
  <si>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</si>
  <si>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</si>
  <si>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</si>
  <si>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</si>
  <si>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</si>
  <si>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</si>
  <si>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</si>
  <si>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</si>
  <si>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</si>
  <si>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</si>
  <si>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</si>
  <si>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</si>
  <si>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</si>
  <si>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</si>
  <si>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</si>
  <si>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</si>
  <si>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</si>
  <si>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</si>
  <si>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</si>
  <si>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</si>
  <si>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</si>
  <si>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</si>
  <si>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</si>
  <si>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</si>
  <si>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</si>
  <si>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</si>
  <si>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</si>
  <si>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</si>
  <si>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</si>
  <si>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</si>
  <si>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</si>
  <si>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</si>
  <si>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</si>
  <si>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</si>
  <si>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</si>
  <si>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</si>
  <si>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</si>
  <si>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</si>
  <si>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</si>
  <si>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</si>
  <si>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</si>
  <si>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</si>
  <si>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</si>
  <si>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</si>
  <si>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</si>
  <si>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</si>
  <si>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</si>
  <si>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</si>
  <si>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</si>
  <si>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</si>
  <si>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</si>
  <si>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</si>
  <si>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</si>
  <si>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</si>
  <si>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</si>
  <si>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</si>
  <si>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</si>
  <si>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</si>
  <si>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</si>
  <si>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</si>
  <si>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</si>
  <si>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</si>
  <si>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</si>
  <si>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</si>
  <si>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</si>
  <si>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</si>
  <si>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</si>
  <si>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</si>
  <si>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</si>
  <si>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</si>
  <si>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</si>
  <si>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</si>
  <si>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</si>
  <si>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</si>
  <si>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</si>
  <si>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</si>
  <si>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</si>
  <si>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</si>
  <si>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</si>
  <si>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</si>
  <si>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</si>
  <si>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</si>
  <si>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</si>
  <si>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</si>
  <si>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</si>
  <si>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</si>
  <si>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</si>
  <si>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</si>
  <si>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</si>
  <si>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</si>
  <si>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</si>
  <si>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</si>
  <si>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</si>
  <si>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</si>
  <si>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</si>
  <si>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</si>
  <si>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</si>
  <si>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</si>
  <si>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</si>
  <si>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</si>
  <si>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</si>
  <si>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</si>
  <si>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</si>
  <si>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</si>
  <si>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</si>
  <si>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</si>
  <si>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</si>
  <si>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</si>
  <si>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</si>
  <si>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</si>
  <si>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</si>
  <si>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</si>
  <si>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</si>
  <si>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</si>
  <si>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</si>
  <si>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</si>
  <si>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</si>
  <si>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</si>
  <si>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</si>
  <si>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</si>
  <si>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</si>
  <si>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</si>
  <si>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</si>
  <si>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</si>
  <si>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</si>
  <si>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</si>
  <si>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</si>
  <si>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</si>
  <si>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</si>
  <si>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</si>
  <si>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</si>
  <si>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</si>
  <si>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</si>
  <si>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</si>
  <si>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</si>
  <si>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</si>
  <si>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</si>
  <si>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</si>
  <si>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</si>
  <si>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</si>
  <si>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</si>
  <si>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</si>
  <si>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</si>
  <si>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</si>
  <si>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</si>
  <si>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</si>
  <si>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</si>
  <si>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</si>
  <si>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</si>
  <si>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</si>
  <si>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</si>
  <si>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</si>
  <si>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</si>
  <si>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</si>
  <si>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</si>
  <si>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</si>
  <si>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</si>
  <si>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</si>
  <si>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</si>
  <si>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</si>
  <si>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</si>
  <si>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</si>
  <si>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</si>
  <si>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</si>
  <si>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</si>
  <si>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</si>
  <si>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</si>
  <si>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</si>
  <si>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</si>
  <si>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</si>
  <si>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</si>
  <si>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</si>
  <si>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</si>
  <si>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</si>
  <si>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</si>
  <si>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</si>
  <si>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</si>
  <si>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</si>
  <si>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</si>
  <si>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</si>
  <si>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</si>
  <si>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</si>
  <si>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</si>
  <si>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</si>
  <si>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</si>
  <si>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</si>
  <si>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</si>
  <si>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</si>
  <si>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</si>
  <si>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</si>
  <si>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</si>
  <si>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</si>
  <si>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</si>
  <si>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</si>
  <si>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</si>
  <si>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</si>
  <si>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</si>
  <si>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</si>
  <si>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</si>
  <si>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</si>
  <si>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</si>
  <si>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</si>
  <si>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</si>
  <si>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</si>
  <si>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</si>
  <si>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</si>
  <si>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</si>
  <si>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</si>
  <si>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</si>
  <si>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</si>
  <si>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</si>
  <si>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</si>
  <si>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</si>
  <si>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</si>
  <si>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</si>
  <si>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</si>
  <si>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</si>
  <si>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</si>
  <si>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</si>
  <si>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</si>
  <si>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</si>
  <si>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</si>
  <si>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</si>
  <si>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</si>
  <si>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</si>
  <si>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</si>
  <si>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</si>
  <si>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</si>
  <si>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</si>
  <si>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</si>
  <si>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</si>
  <si>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</si>
  <si>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</si>
  <si>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</si>
  <si>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</si>
  <si>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</si>
  <si>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</si>
  <si>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</si>
  <si>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</si>
  <si>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</si>
  <si>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</si>
  <si>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</si>
  <si>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</si>
  <si>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</si>
  <si>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</si>
  <si>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</si>
  <si>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</si>
  <si>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</si>
  <si>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</si>
  <si>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</si>
  <si>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</si>
  <si>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</si>
  <si>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</si>
  <si>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</si>
  <si>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</si>
  <si>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</si>
  <si>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</si>
  <si>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</si>
  <si>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</si>
  <si>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</si>
  <si>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</si>
  <si>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</si>
  <si>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</si>
  <si>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</si>
  <si>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</si>
  <si>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</si>
  <si>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</si>
  <si>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</si>
  <si>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</si>
  <si>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</si>
  <si>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</si>
  <si>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</si>
  <si>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</si>
  <si>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</si>
  <si>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</si>
  <si>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</si>
  <si>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</si>
  <si>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</si>
  <si>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</si>
  <si>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</si>
  <si>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</si>
  <si>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</si>
  <si>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</si>
  <si>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</si>
  <si>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</si>
  <si>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</si>
  <si>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</si>
  <si>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</si>
  <si>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</si>
  <si>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</si>
  <si>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</si>
  <si>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</si>
  <si>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</si>
  <si>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</si>
  <si>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</si>
  <si>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</si>
  <si>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</si>
  <si>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</si>
  <si>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</si>
  <si>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</si>
  <si>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</si>
  <si>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</si>
  <si>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</si>
  <si>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</si>
  <si>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</si>
  <si>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</si>
  <si>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</si>
  <si>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</si>
  <si>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</si>
  <si>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</si>
  <si>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</si>
  <si>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</si>
  <si>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</si>
  <si>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</si>
  <si>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</si>
  <si>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</si>
  <si>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</si>
  <si>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</si>
  <si>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</si>
  <si>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</si>
  <si>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</si>
  <si>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</si>
  <si>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</si>
  <si>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</si>
  <si>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</si>
  <si>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</si>
  <si>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</si>
  <si>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</si>
  <si>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</si>
  <si>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</si>
  <si>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</si>
  <si>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</si>
  <si>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</si>
  <si>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</si>
  <si>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</si>
  <si>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</si>
  <si>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</si>
  <si>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</si>
  <si>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</si>
  <si>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</si>
  <si>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</si>
  <si>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</si>
  <si>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</si>
  <si>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</si>
  <si>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</si>
  <si>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</si>
  <si>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</si>
  <si>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</si>
  <si>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</si>
  <si>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</si>
  <si>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</si>
  <si>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</si>
  <si>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</si>
  <si>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</si>
  <si>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</si>
  <si>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</si>
  <si>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</si>
  <si>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</si>
  <si>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</si>
  <si>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</si>
  <si>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</si>
  <si>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</si>
  <si>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</si>
  <si>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</si>
  <si>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</si>
  <si>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</si>
  <si>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</si>
  <si>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</si>
  <si>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</si>
  <si>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</si>
  <si>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</si>
  <si>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</si>
  <si>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</si>
  <si>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</si>
  <si>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</si>
  <si>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</si>
  <si>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</si>
  <si>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</si>
  <si>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</si>
  <si>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</si>
  <si>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</si>
  <si>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</si>
  <si>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</si>
  <si>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</si>
  <si>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</si>
  <si>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</si>
  <si>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</si>
  <si>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</si>
  <si>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</si>
  <si>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</si>
  <si>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</si>
  <si>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</si>
  <si>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</si>
  <si>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</si>
  <si>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</si>
  <si>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</si>
  <si>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</si>
  <si>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</si>
  <si>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</si>
  <si>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</si>
  <si>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</si>
  <si>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</si>
  <si>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</si>
  <si>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</si>
  <si>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</si>
  <si>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</si>
  <si>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</si>
  <si>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</si>
  <si>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</si>
  <si>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</si>
  <si>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</si>
  <si>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</si>
  <si>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</si>
  <si>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</si>
  <si>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</si>
  <si>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</si>
  <si>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</si>
  <si>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</si>
  <si>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</si>
  <si>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</si>
  <si>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</si>
  <si>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</si>
  <si>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</si>
  <si>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</si>
  <si>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</si>
  <si>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</si>
  <si>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</si>
  <si>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</si>
  <si>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</si>
  <si>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</si>
  <si>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</si>
  <si>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</si>
  <si>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</si>
  <si>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</si>
  <si>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</si>
  <si>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</si>
  <si>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</si>
  <si>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</si>
  <si>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</si>
  <si>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</si>
  <si>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</si>
  <si>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</si>
  <si>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</si>
  <si>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</si>
  <si>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</si>
  <si>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</si>
  <si>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</si>
  <si>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</si>
  <si>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</si>
  <si>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</si>
  <si>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</si>
  <si>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</si>
  <si>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</si>
  <si>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</si>
  <si>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</si>
  <si>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</si>
  <si>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</si>
  <si>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</si>
  <si>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</si>
  <si>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</si>
  <si>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</si>
  <si>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</si>
  <si>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</si>
  <si>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</si>
  <si>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</si>
  <si>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</si>
  <si>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</si>
  <si>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</si>
  <si>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</si>
  <si>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</si>
  <si>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</si>
  <si>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</si>
  <si>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</si>
  <si>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</si>
  <si>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</si>
  <si>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</si>
  <si>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</si>
  <si>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</si>
  <si>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</si>
  <si>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</si>
  <si>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</si>
  <si>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</si>
  <si>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</si>
  <si>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</si>
  <si>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</si>
  <si>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</si>
  <si>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</si>
  <si>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</si>
  <si>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</si>
  <si>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</si>
  <si>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</si>
  <si>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</si>
  <si>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</si>
  <si>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</si>
  <si>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</si>
  <si>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</si>
  <si>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</si>
  <si>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</si>
  <si>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</si>
  <si>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</si>
  <si>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</si>
  <si>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</si>
  <si>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</si>
  <si>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</si>
  <si>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</si>
  <si>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</si>
  <si>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</si>
  <si>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</si>
  <si>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</si>
  <si>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</si>
  <si>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</si>
  <si>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</si>
  <si>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</si>
  <si>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</si>
  <si>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</si>
  <si>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</si>
  <si>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</si>
  <si>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</si>
  <si>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</si>
  <si>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</si>
  <si>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</si>
  <si>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</si>
  <si>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</si>
  <si>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</si>
  <si>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</si>
  <si>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</si>
  <si>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</si>
  <si>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</si>
  <si>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</si>
  <si>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</si>
  <si>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</si>
  <si>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</si>
  <si>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</si>
  <si>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</si>
  <si>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</si>
  <si>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</si>
  <si>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</si>
  <si>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</si>
  <si>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</si>
  <si>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</si>
  <si>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</si>
  <si>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</si>
  <si>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</si>
  <si>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</si>
  <si>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</si>
  <si>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</si>
  <si>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</si>
  <si>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</si>
  <si>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</si>
  <si>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</si>
  <si>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</si>
  <si>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</si>
  <si>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</si>
  <si>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</si>
  <si>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</si>
  <si>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</si>
  <si>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</si>
  <si>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</si>
  <si>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</si>
  <si>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</si>
  <si>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</si>
  <si>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</si>
  <si>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</si>
  <si>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</si>
  <si>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</si>
  <si>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</si>
  <si>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</si>
  <si>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</si>
  <si>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</si>
  <si>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</si>
  <si>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</si>
  <si>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</si>
  <si>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</si>
  <si>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</si>
  <si>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</si>
  <si>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</si>
  <si>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</si>
  <si>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</si>
  <si>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</si>
  <si>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</si>
  <si>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</si>
  <si>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</si>
  <si>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</si>
  <si>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</si>
  <si>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</si>
  <si>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</si>
  <si>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</si>
  <si>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</si>
  <si>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</si>
  <si>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</si>
  <si>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</si>
  <si>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</si>
  <si>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</si>
  <si>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</si>
  <si>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</si>
  <si>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</si>
  <si>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</si>
  <si>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</si>
  <si>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</si>
  <si>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</si>
  <si>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</si>
  <si>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</si>
  <si>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</si>
  <si>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</si>
  <si>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</si>
  <si>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</si>
  <si>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</si>
  <si>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</si>
  <si>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</si>
  <si>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</si>
  <si>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</si>
  <si>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</si>
  <si>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</si>
  <si>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</si>
  <si>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</si>
  <si>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</si>
  <si>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</si>
  <si>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</si>
  <si>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</si>
  <si>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</si>
  <si>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</si>
  <si>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</si>
  <si>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</si>
  <si>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</si>
  <si>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</si>
  <si>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</si>
  <si>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</si>
  <si>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</si>
  <si>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</si>
  <si>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</si>
  <si>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</si>
  <si>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</si>
  <si>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</si>
  <si>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</si>
  <si>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</si>
  <si>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</si>
  <si>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</si>
  <si>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</si>
  <si>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</si>
  <si>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</si>
  <si>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</si>
  <si>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</si>
  <si>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</si>
  <si>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</si>
  <si>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</si>
  <si>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</si>
  <si>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</si>
  <si>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</si>
  <si>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</si>
  <si>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</si>
  <si>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</si>
  <si>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</si>
  <si>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</si>
  <si>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</si>
  <si>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</si>
  <si>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</si>
  <si>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</si>
  <si>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</si>
  <si>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</si>
  <si>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</si>
  <si>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</si>
  <si>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</si>
  <si>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</si>
  <si>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</si>
  <si>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</si>
  <si>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</si>
  <si>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</si>
  <si>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</si>
  <si>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</si>
  <si>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</si>
  <si>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</si>
  <si>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</si>
  <si>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</si>
  <si>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</si>
  <si>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</si>
  <si>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</si>
  <si>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</si>
  <si>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</si>
  <si>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</si>
  <si>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</si>
  <si>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</si>
  <si>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</si>
  <si>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</si>
  <si>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</si>
  <si>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</si>
  <si>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</si>
  <si>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</si>
  <si>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</si>
  <si>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</si>
  <si>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</si>
  <si>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</si>
  <si>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</si>
  <si>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</si>
  <si>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</si>
  <si>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</si>
  <si>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</si>
  <si>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</si>
  <si>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</si>
  <si>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</si>
  <si>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</si>
  <si>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</si>
  <si>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</si>
  <si>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</si>
  <si>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</si>
  <si>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</si>
  <si>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</si>
  <si>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</si>
  <si>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</si>
  <si>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</si>
  <si>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</si>
  <si>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</si>
  <si>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</si>
  <si>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</si>
  <si>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</si>
  <si>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</si>
  <si>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</si>
  <si>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</si>
  <si>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</si>
  <si>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</si>
  <si>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</si>
  <si>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</si>
  <si>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</si>
  <si>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</si>
  <si>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</si>
  <si>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</si>
  <si>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</si>
  <si>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</si>
  <si>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</si>
  <si>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</si>
  <si>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</si>
  <si>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</si>
  <si>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</si>
  <si>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</si>
  <si>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</si>
  <si>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</si>
  <si>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</si>
  <si>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</si>
  <si>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</si>
  <si>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</si>
  <si>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</si>
  <si>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</si>
  <si>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</si>
  <si>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</si>
  <si>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</si>
  <si>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</si>
  <si>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</si>
  <si>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</si>
  <si>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</si>
  <si>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</si>
  <si>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</si>
  <si>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</si>
  <si>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</si>
  <si>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</si>
  <si>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</si>
  <si>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</si>
  <si>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</si>
  <si>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</si>
  <si>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</si>
  <si>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</si>
  <si>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</si>
  <si>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</si>
  <si>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</si>
  <si>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</si>
  <si>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</si>
  <si>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</si>
  <si>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</si>
  <si>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</si>
  <si>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</si>
  <si>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</si>
  <si>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</si>
  <si>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</si>
  <si>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</si>
  <si>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</si>
  <si>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</si>
  <si>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</si>
  <si>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</si>
  <si>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</si>
  <si>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</si>
  <si>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</si>
  <si>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</si>
  <si>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</si>
  <si>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</si>
  <si>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</si>
  <si>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</si>
  <si>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</si>
  <si>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</si>
  <si>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</si>
  <si>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</si>
  <si>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</si>
  <si>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</si>
  <si>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</si>
  <si>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</si>
  <si>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</si>
  <si>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</si>
  <si>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</si>
  <si>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</si>
  <si>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</si>
  <si>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</si>
  <si>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</si>
  <si>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</si>
  <si>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</si>
  <si>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</si>
  <si>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</si>
  <si>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</si>
  <si>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</si>
  <si>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</si>
  <si>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</si>
  <si>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</si>
  <si>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</si>
  <si>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</si>
  <si>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</si>
  <si>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</si>
  <si>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</si>
  <si>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</si>
  <si>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</si>
  <si>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</si>
  <si>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</si>
  <si>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</si>
  <si>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</si>
  <si>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</si>
  <si>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</si>
  <si>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</si>
  <si>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</si>
  <si>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</si>
  <si>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</si>
  <si>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</si>
  <si>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</si>
  <si>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</si>
  <si>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</si>
  <si>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</si>
  <si>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</si>
  <si>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</si>
  <si>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</si>
  <si>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</si>
  <si>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</si>
  <si>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</si>
  <si>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</si>
  <si>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</si>
  <si>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</si>
  <si>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</si>
  <si>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</si>
  <si>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</si>
  <si>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</si>
  <si>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</si>
  <si>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</si>
  <si>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</si>
  <si>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</si>
  <si>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</si>
  <si>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</si>
  <si>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</si>
  <si>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</si>
  <si>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</si>
  <si>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</si>
  <si>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</si>
  <si>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</si>
  <si>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</si>
  <si>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</si>
  <si>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</si>
  <si>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</si>
  <si>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</si>
  <si>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</si>
  <si>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</si>
  <si>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</si>
  <si>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</si>
  <si>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</si>
  <si>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</si>
  <si>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</si>
  <si>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</si>
  <si>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</si>
  <si>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</si>
  <si>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</si>
  <si>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</si>
  <si>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</si>
  <si>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</si>
  <si>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</si>
  <si>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</si>
  <si>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</si>
  <si>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</si>
  <si>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</si>
  <si>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</si>
  <si>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</si>
  <si>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</si>
  <si>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</si>
  <si>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</si>
  <si>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</si>
  <si>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</si>
  <si>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</si>
  <si>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</si>
  <si>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</si>
  <si>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</si>
  <si>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</si>
  <si>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</si>
  <si>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</si>
  <si>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</si>
  <si>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</si>
  <si>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</si>
  <si>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</si>
  <si>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</si>
  <si>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</si>
  <si>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</si>
  <si>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</si>
  <si>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</si>
  <si>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</si>
  <si>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</si>
  <si>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</si>
  <si>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</si>
  <si>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</si>
  <si>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</si>
  <si>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</si>
  <si>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</si>
  <si>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</si>
  <si>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</si>
  <si>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</si>
  <si>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</si>
  <si>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</si>
  <si>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</si>
  <si>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</si>
  <si>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</si>
  <si>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</si>
  <si>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</si>
  <si>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</si>
  <si>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</si>
  <si>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</si>
  <si>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</si>
  <si>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</si>
  <si>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</si>
  <si>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</si>
  <si>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</si>
  <si>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</si>
  <si>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</si>
  <si>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</si>
  <si>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</si>
  <si>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</si>
  <si>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</si>
  <si>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</si>
  <si>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</si>
  <si>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</si>
  <si>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</si>
  <si>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</si>
  <si>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</si>
  <si>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</si>
  <si>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</si>
  <si>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</si>
  <si>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</si>
  <si>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</si>
  <si>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</si>
  <si>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</si>
  <si>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</si>
  <si>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</si>
  <si>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</si>
  <si>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</si>
  <si>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</si>
  <si>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</si>
  <si>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</si>
  <si>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</si>
  <si>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</si>
  <si>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</si>
  <si>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</si>
  <si>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</si>
  <si>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</si>
  <si>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</si>
  <si>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</si>
  <si>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</si>
  <si>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</si>
  <si>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</si>
  <si>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</si>
  <si>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</si>
  <si>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</si>
  <si>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</si>
  <si>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</si>
  <si>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</si>
  <si>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</si>
  <si>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</si>
  <si>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</si>
  <si>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</si>
  <si>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</si>
  <si>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</si>
  <si>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</si>
  <si>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</si>
  <si>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</si>
  <si>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</si>
  <si>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</si>
  <si>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</si>
  <si>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</si>
  <si>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</si>
  <si>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</si>
  <si>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</si>
  <si>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</si>
  <si>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</si>
  <si>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</si>
  <si>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</si>
  <si>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</si>
  <si>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</si>
  <si>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</si>
  <si>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</si>
  <si>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</si>
  <si>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</si>
  <si>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</si>
  <si>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</si>
  <si>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</si>
  <si>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</si>
  <si>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</si>
  <si>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</si>
  <si>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</si>
  <si>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</si>
  <si>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</si>
  <si>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</si>
  <si>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</si>
  <si>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</si>
  <si>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</si>
  <si>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</si>
  <si>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</si>
  <si>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</si>
  <si>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</si>
  <si>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</si>
  <si>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</si>
  <si>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</si>
  <si>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</si>
  <si>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</si>
  <si>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</si>
  <si>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</si>
  <si>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</si>
  <si>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</si>
  <si>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</si>
  <si>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</si>
  <si>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</si>
  <si>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</si>
  <si>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</si>
  <si>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</si>
  <si>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</si>
  <si>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</si>
  <si>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</si>
  <si>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</si>
  <si>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</si>
  <si>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</si>
  <si>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</si>
  <si>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</si>
  <si>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</si>
  <si>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</si>
  <si>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</si>
  <si>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</si>
  <si>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</si>
  <si>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</si>
  <si>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</si>
  <si>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</si>
  <si>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</si>
  <si>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</si>
  <si>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</si>
  <si>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</si>
  <si>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</si>
  <si>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</si>
  <si>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</si>
  <si>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</si>
  <si>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</si>
  <si>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</si>
  <si>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</si>
  <si>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</si>
  <si>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</si>
  <si>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</si>
  <si>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</si>
  <si>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</si>
  <si>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</si>
  <si>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</si>
  <si>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</si>
  <si>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</si>
  <si>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</si>
  <si>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</si>
  <si>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</si>
  <si>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</si>
  <si>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</si>
  <si>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</si>
  <si>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</si>
  <si>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</si>
  <si>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</si>
  <si>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</si>
  <si>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</si>
  <si>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</si>
  <si>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</si>
  <si>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</si>
  <si>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</si>
  <si>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</si>
  <si>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</si>
  <si>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</si>
  <si>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</si>
  <si>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</si>
  <si>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</si>
  <si>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</si>
  <si>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</si>
  <si>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</si>
  <si>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</si>
  <si>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</si>
  <si>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</si>
  <si>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</si>
  <si>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</si>
  <si>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</si>
  <si>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</si>
  <si>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</si>
  <si>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</si>
  <si>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</si>
  <si>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</si>
  <si>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</si>
  <si>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</si>
  <si>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</si>
  <si>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</si>
  <si>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</si>
  <si>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</si>
  <si>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</si>
  <si>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</si>
  <si>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</si>
  <si>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</si>
  <si>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</si>
  <si>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</si>
  <si>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</si>
  <si>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</si>
  <si>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</si>
  <si>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</si>
  <si>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</si>
  <si>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</si>
  <si>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</si>
  <si>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</si>
  <si>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</si>
  <si>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</si>
  <si>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</si>
  <si>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</si>
  <si>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</si>
  <si>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</si>
  <si>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</si>
  <si>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</si>
  <si>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</si>
  <si>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</si>
  <si>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</si>
  <si>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</si>
  <si>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</si>
  <si>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</si>
  <si>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</si>
  <si>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</si>
  <si>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</si>
  <si>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</si>
  <si>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</si>
  <si>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</si>
  <si>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</si>
  <si>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</si>
  <si>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</si>
  <si>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</si>
  <si>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</si>
  <si>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</si>
  <si>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</si>
  <si>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</si>
  <si>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</si>
  <si>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</si>
  <si>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</si>
  <si>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</si>
  <si>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</si>
  <si>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</si>
  <si>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</si>
  <si>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</si>
  <si>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</si>
  <si>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</si>
  <si>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</si>
  <si>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</si>
  <si>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</si>
  <si>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</si>
  <si>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</si>
  <si>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</si>
  <si>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</si>
  <si>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</si>
  <si>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</si>
  <si>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</si>
  <si>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</si>
  <si>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</si>
  <si>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</si>
  <si>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</si>
  <si>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</si>
  <si>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</si>
  <si>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</si>
  <si>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</si>
  <si>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</si>
  <si>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</si>
  <si>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</si>
  <si>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</si>
  <si>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</si>
  <si>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</si>
  <si>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</si>
  <si>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</si>
  <si>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</si>
  <si>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</si>
  <si>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</si>
  <si>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</si>
  <si>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</si>
  <si>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</si>
  <si>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</si>
  <si>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</si>
  <si>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</si>
  <si>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</si>
  <si>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</si>
  <si>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</si>
  <si>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</si>
  <si>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</si>
  <si>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</si>
  <si>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</si>
  <si>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</si>
  <si>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</si>
  <si>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</si>
  <si>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</si>
  <si>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</si>
  <si>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</si>
  <si>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</si>
  <si>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</si>
  <si>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</si>
  <si>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</si>
  <si>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</si>
  <si>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</si>
  <si>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</si>
  <si>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</si>
  <si>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</si>
  <si>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</si>
  <si>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</si>
  <si>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</si>
  <si>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</si>
  <si>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</si>
  <si>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</si>
  <si>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</si>
  <si>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</si>
  <si>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</si>
  <si>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</si>
  <si>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</si>
  <si>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</si>
  <si>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</si>
  <si>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</si>
  <si>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</si>
  <si>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</si>
  <si>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</si>
  <si>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</si>
  <si>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</si>
  <si>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</si>
  <si>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</si>
  <si>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</si>
  <si>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</si>
  <si>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</si>
  <si>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</si>
  <si>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</si>
  <si>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</si>
  <si>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</si>
  <si>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</si>
  <si>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</si>
  <si>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</si>
  <si>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</si>
  <si>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</si>
  <si>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</si>
  <si>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</si>
  <si>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</si>
  <si>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</si>
  <si>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</si>
  <si>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</si>
  <si>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</si>
  <si>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</si>
  <si>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</si>
  <si>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</si>
  <si>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</si>
  <si>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</si>
  <si>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</si>
  <si>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</si>
  <si>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</si>
  <si>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</si>
  <si>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</si>
  <si>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</si>
  <si>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</si>
  <si>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</si>
  <si>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</si>
  <si>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</si>
  <si>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</si>
  <si>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</si>
  <si>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</si>
  <si>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</si>
  <si>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</si>
  <si>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</si>
  <si>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</si>
  <si>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</si>
  <si>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</si>
  <si>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</si>
  <si>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</si>
  <si>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</si>
  <si>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</si>
  <si>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</si>
  <si>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</si>
  <si>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</si>
  <si>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</si>
  <si>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</si>
  <si>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</si>
  <si>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</si>
  <si>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</si>
  <si>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</si>
  <si>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</si>
  <si>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</si>
  <si>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</si>
  <si>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</si>
  <si>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</si>
  <si>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</si>
  <si>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</si>
  <si>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</si>
  <si>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</si>
  <si>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</si>
  <si>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</si>
  <si>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</si>
  <si>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</si>
  <si>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</si>
  <si>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</si>
  <si>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</si>
  <si>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</si>
  <si>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</si>
  <si>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</si>
  <si>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</si>
  <si>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</si>
  <si>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</si>
  <si>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</si>
  <si>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</si>
  <si>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</si>
  <si>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</si>
  <si>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</si>
  <si>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</si>
  <si>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</si>
  <si>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</si>
  <si>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</si>
  <si>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</si>
  <si>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</si>
  <si>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</si>
  <si>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</si>
  <si>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</si>
  <si>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</si>
  <si>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</si>
  <si>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</si>
  <si>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</si>
  <si>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</si>
  <si>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</si>
  <si>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</si>
  <si>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</si>
  <si>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</si>
  <si>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</si>
  <si>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</si>
  <si>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</si>
  <si>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</si>
  <si>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</si>
  <si>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</si>
  <si>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</si>
  <si>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</si>
  <si>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</si>
  <si>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</si>
  <si>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</si>
  <si>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</si>
  <si>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</si>
  <si>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</si>
  <si>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</si>
  <si>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</si>
  <si>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</si>
  <si>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</si>
  <si>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</si>
  <si>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</si>
  <si>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</si>
  <si>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</si>
  <si>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</si>
  <si>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</si>
  <si>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</si>
  <si>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</si>
  <si>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</si>
  <si>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</si>
  <si>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</si>
  <si>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</si>
  <si>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</si>
  <si>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</si>
  <si>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</si>
  <si>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</si>
  <si>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</si>
  <si>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</si>
  <si>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</si>
  <si>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</si>
  <si>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</si>
  <si>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</si>
  <si>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</si>
  <si>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</si>
  <si>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</si>
  <si>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</si>
  <si>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</si>
  <si>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</si>
  <si>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</si>
  <si>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</si>
  <si>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</si>
  <si>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</si>
  <si>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</si>
  <si>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</si>
  <si>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</si>
  <si>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</si>
  <si>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</si>
  <si>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</si>
  <si>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</si>
  <si>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</si>
  <si>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</si>
  <si>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</si>
  <si>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</si>
  <si>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</si>
  <si>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</si>
  <si>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</si>
  <si>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</si>
  <si>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</si>
  <si>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</si>
  <si>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</si>
  <si>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</si>
  <si>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</si>
  <si>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</si>
  <si>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</si>
  <si>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</si>
  <si>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</si>
  <si>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</si>
  <si>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</si>
  <si>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</si>
  <si>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</si>
  <si>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</si>
  <si>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</si>
  <si>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</si>
  <si>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</si>
  <si>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</si>
  <si>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</si>
  <si>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</si>
  <si>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</si>
  <si>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</si>
  <si>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</si>
  <si>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</si>
  <si>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</si>
  <si>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</si>
  <si>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</si>
  <si>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</si>
  <si>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</si>
  <si>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</si>
  <si>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</si>
  <si>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</si>
  <si>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</si>
  <si>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</si>
  <si>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</si>
  <si>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</si>
  <si>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</si>
  <si>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</si>
  <si>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</si>
  <si>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</si>
  <si>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</si>
  <si>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</si>
  <si>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</si>
  <si>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</si>
  <si>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</si>
  <si>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</si>
  <si>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</si>
  <si>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</si>
  <si>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</si>
  <si>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</si>
  <si>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</si>
  <si>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</si>
  <si>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</si>
  <si>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</si>
  <si>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</si>
  <si>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</si>
  <si>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</si>
  <si>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</si>
  <si>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</si>
  <si>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</si>
  <si>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</si>
  <si>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</si>
  <si>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</si>
  <si>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</si>
  <si>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</si>
  <si>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</si>
  <si>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</si>
  <si>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</si>
  <si>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</si>
  <si>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</si>
  <si>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</si>
  <si>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</si>
  <si>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</si>
  <si>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</si>
  <si>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</si>
  <si>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</si>
  <si>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</si>
  <si>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</si>
  <si>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</si>
  <si>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</si>
  <si>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</si>
  <si>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</si>
  <si>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</si>
  <si>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</si>
  <si>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</si>
  <si>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</si>
  <si>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</si>
  <si>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</si>
  <si>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</si>
  <si>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</si>
  <si>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</si>
  <si>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</si>
  <si>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</si>
  <si>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</si>
  <si>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</si>
  <si>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</si>
  <si>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</si>
  <si>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</si>
  <si>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</si>
  <si>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</si>
  <si>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</si>
  <si>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</si>
  <si>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</si>
  <si>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</si>
  <si>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</si>
  <si>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</si>
  <si>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</si>
  <si>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</si>
  <si>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</si>
  <si>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</si>
  <si>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</si>
  <si>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</si>
  <si>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</si>
  <si>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</si>
  <si>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</si>
  <si>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</si>
  <si>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</si>
  <si>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</si>
  <si>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</si>
  <si>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</si>
  <si>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</si>
  <si>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</si>
  <si>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</si>
  <si>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</si>
  <si>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</si>
  <si>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</si>
  <si>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</si>
  <si>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</si>
  <si>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</si>
  <si>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</si>
  <si>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</si>
  <si>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</si>
  <si>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</si>
  <si>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</si>
  <si>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</si>
  <si>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</si>
  <si>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</si>
  <si>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</si>
  <si>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</si>
  <si>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</si>
  <si>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</si>
  <si>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</si>
  <si>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</si>
  <si>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</si>
  <si>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</si>
  <si>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</si>
  <si>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</si>
  <si>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</si>
  <si>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</si>
  <si>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</si>
  <si>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</si>
  <si>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</si>
  <si>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</si>
  <si>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</si>
  <si>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</si>
  <si>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</si>
  <si>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</si>
  <si>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</si>
  <si>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</si>
  <si>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</si>
  <si>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</si>
  <si>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</si>
  <si>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</si>
  <si>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</si>
  <si>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</si>
  <si>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</si>
  <si>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</si>
  <si>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</si>
  <si>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</si>
  <si>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</si>
  <si>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</si>
  <si>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</si>
  <si>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</si>
  <si>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</si>
  <si>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</si>
  <si>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</si>
  <si>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</si>
  <si>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</si>
  <si>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</si>
  <si>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</si>
  <si>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</si>
  <si>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</si>
  <si>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</si>
  <si>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</si>
  <si>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</si>
  <si>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</si>
  <si>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</si>
  <si>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</si>
  <si>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</si>
  <si>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</si>
  <si>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</si>
  <si>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</si>
  <si>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</si>
  <si>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</si>
  <si>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</si>
  <si>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</si>
  <si>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</si>
  <si>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</si>
  <si>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</si>
  <si>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</si>
  <si>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</si>
  <si>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</si>
  <si>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</si>
  <si>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</si>
  <si>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</si>
  <si>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</si>
  <si>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</si>
  <si>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</si>
  <si>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</si>
  <si>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</si>
  <si>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</si>
  <si>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</si>
  <si>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</si>
  <si>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</si>
  <si>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</si>
  <si>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</si>
  <si>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</si>
  <si>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</si>
  <si>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</si>
  <si>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</si>
  <si>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</si>
  <si>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</si>
  <si>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</si>
  <si>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</si>
  <si>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</si>
  <si>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</si>
  <si>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</si>
  <si>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</si>
  <si>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</si>
  <si>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</si>
  <si>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</si>
  <si>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</si>
  <si>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</si>
  <si>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</si>
  <si>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</si>
  <si>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</si>
  <si>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</si>
  <si>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</si>
  <si>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</si>
  <si>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</si>
  <si>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</si>
  <si>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</si>
  <si>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</si>
  <si>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</si>
  <si>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</si>
  <si>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</si>
  <si>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</si>
  <si>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</si>
  <si>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</si>
  <si>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</si>
  <si>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</si>
  <si>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</si>
  <si>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</si>
  <si>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</si>
  <si>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</si>
  <si>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</si>
  <si>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</si>
  <si>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</si>
  <si>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</si>
  <si>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</si>
  <si>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</si>
  <si>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</si>
  <si>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</si>
  <si>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</si>
  <si>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</si>
  <si>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</si>
  <si>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</si>
  <si>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</si>
  <si>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</si>
  <si>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</si>
  <si>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</si>
  <si>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</si>
  <si>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</si>
  <si>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</si>
  <si>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</si>
  <si>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</si>
  <si>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</si>
  <si>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</si>
  <si>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</si>
  <si>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</si>
  <si>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</si>
  <si>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</si>
  <si>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</si>
  <si>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</si>
  <si>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</si>
  <si>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</si>
  <si>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</si>
  <si>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</si>
  <si>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</si>
  <si>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</si>
  <si>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</si>
  <si>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</si>
  <si>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</si>
  <si>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</si>
  <si>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</si>
  <si>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</si>
  <si>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</si>
  <si>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</si>
  <si>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</si>
  <si>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</si>
  <si>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</si>
  <si>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</si>
  <si>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</si>
  <si>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</si>
  <si>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</si>
  <si>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</si>
  <si>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</si>
  <si>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</si>
  <si>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</si>
  <si>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</si>
  <si>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</si>
  <si>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</si>
  <si>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</si>
  <si>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</si>
  <si>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</si>
  <si>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</si>
  <si>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</si>
  <si>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</si>
  <si>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</si>
  <si>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</si>
  <si>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</si>
  <si>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</si>
  <si>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</si>
  <si>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</si>
  <si>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</si>
  <si>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</si>
  <si>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</si>
  <si>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</si>
  <si>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</si>
  <si>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</si>
  <si>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</si>
  <si>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</si>
  <si>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</si>
  <si>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</si>
  <si>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</si>
  <si>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</si>
  <si>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</si>
  <si>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</si>
  <si>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</si>
  <si>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</si>
  <si>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</si>
  <si>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</si>
  <si>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</si>
  <si>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</si>
  <si>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</si>
  <si>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</si>
  <si>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</si>
  <si>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</si>
  <si>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</si>
  <si>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</si>
  <si>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</si>
  <si>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</si>
  <si>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</si>
  <si>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</si>
  <si>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</si>
  <si>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</si>
  <si>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</si>
  <si>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</si>
  <si>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</si>
  <si>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</si>
  <si>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</si>
  <si>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</si>
  <si>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</si>
  <si>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</si>
  <si>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</si>
  <si>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</si>
  <si>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</si>
  <si>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</si>
  <si>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</si>
  <si>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</si>
  <si>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</si>
  <si>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</si>
  <si>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</si>
  <si>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</si>
  <si>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</si>
  <si>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</si>
  <si>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</si>
  <si>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</si>
  <si>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</si>
  <si>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</si>
  <si>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</si>
  <si>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</si>
  <si>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</si>
  <si>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</si>
  <si>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</si>
  <si>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</si>
  <si>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</si>
  <si>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</si>
  <si>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</si>
  <si>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</si>
  <si>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</si>
  <si>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</si>
  <si>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</si>
  <si>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</si>
  <si>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</si>
  <si>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</si>
  <si>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</si>
  <si>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</si>
  <si>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</si>
  <si>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</si>
  <si>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</si>
  <si>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</si>
  <si>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</si>
  <si>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</si>
  <si>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</si>
  <si>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</si>
  <si>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</si>
  <si>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</si>
  <si>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</si>
  <si>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</si>
  <si>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</si>
  <si>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</si>
  <si>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</si>
  <si>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</si>
  <si>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</si>
  <si>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</si>
  <si>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</si>
  <si>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</si>
  <si>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</si>
  <si>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</si>
  <si>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</si>
  <si>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</si>
  <si>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</si>
  <si>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</si>
  <si>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</si>
  <si>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</si>
  <si>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</si>
  <si>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</si>
  <si>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</si>
  <si>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</si>
  <si>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</si>
  <si>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</si>
  <si>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</si>
  <si>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</si>
  <si>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</si>
  <si>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</si>
  <si>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</si>
  <si>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</si>
  <si>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</si>
  <si>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</si>
  <si>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</si>
  <si>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</si>
  <si>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</si>
  <si>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</si>
  <si>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</si>
  <si>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</si>
  <si>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</si>
  <si>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</si>
  <si>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</si>
  <si>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</si>
  <si>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</si>
  <si>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</si>
  <si>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</si>
  <si>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</si>
  <si>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</si>
  <si>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</si>
  <si>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</si>
  <si>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</si>
  <si>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</si>
  <si>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</si>
  <si>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</si>
  <si>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</si>
  <si>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</si>
  <si>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</si>
  <si>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</si>
  <si>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</si>
  <si>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</si>
  <si>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</si>
  <si>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</si>
  <si>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</si>
  <si>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</si>
  <si>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</si>
  <si>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</si>
  <si>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</si>
  <si>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</si>
  <si>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</si>
  <si>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</si>
  <si>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</si>
  <si>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</si>
  <si>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</si>
  <si>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</si>
  <si>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</si>
  <si>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</si>
  <si>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</si>
  <si>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</si>
  <si>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</si>
  <si>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</si>
  <si>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</si>
  <si>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</si>
  <si>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</si>
  <si>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</si>
  <si>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</si>
  <si>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</si>
  <si>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</si>
  <si>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</si>
  <si>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</si>
  <si>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</si>
  <si>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</si>
  <si>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</si>
  <si>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</si>
  <si>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</si>
  <si>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</si>
  <si>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</si>
  <si>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</si>
  <si>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</si>
  <si>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</si>
  <si>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</si>
  <si>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</si>
  <si>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</si>
  <si>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</si>
  <si>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</si>
  <si>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</si>
  <si>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</si>
  <si>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</si>
  <si>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</si>
  <si>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</si>
  <si>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</si>
  <si>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</si>
  <si>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</si>
  <si>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</si>
  <si>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</si>
  <si>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</si>
  <si>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</si>
  <si>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</si>
  <si>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</si>
  <si>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</si>
  <si>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</si>
  <si>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</si>
  <si>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</si>
  <si>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</si>
  <si>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</si>
  <si>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</si>
  <si>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</si>
  <si>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</si>
  <si>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</si>
  <si>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</si>
  <si>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</si>
  <si>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</si>
  <si>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</si>
  <si>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</si>
  <si>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</si>
  <si>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</si>
  <si>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</si>
  <si>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</si>
  <si>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</si>
  <si>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</si>
  <si>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</si>
  <si>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</si>
  <si>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</si>
  <si>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</si>
  <si>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</si>
  <si>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</si>
  <si>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</si>
  <si>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</si>
  <si>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</si>
  <si>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</si>
  <si>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</si>
  <si>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</si>
  <si>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</si>
  <si>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</si>
  <si>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</si>
  <si>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</si>
  <si>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</si>
  <si>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</si>
  <si>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</si>
  <si>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</si>
  <si>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</si>
  <si>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</si>
  <si>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</si>
  <si>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</si>
  <si>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</si>
  <si>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</si>
  <si>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</si>
  <si>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</si>
  <si>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</si>
  <si>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</si>
  <si>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</si>
  <si>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</si>
  <si>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</si>
  <si>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</si>
  <si>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</si>
  <si>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</si>
  <si>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</si>
  <si>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</si>
  <si>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</si>
  <si>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</si>
  <si>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</si>
  <si>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</si>
  <si>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</si>
  <si>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</si>
  <si>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</si>
  <si>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</si>
  <si>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</si>
  <si>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</si>
  <si>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</si>
  <si>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</si>
  <si>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</si>
  <si>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</si>
  <si>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</si>
  <si>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</si>
  <si>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</si>
  <si>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</si>
  <si>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</si>
  <si>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</si>
  <si>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</si>
  <si>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</si>
  <si>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</si>
  <si>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</si>
  <si>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</si>
  <si>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</si>
  <si>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</si>
  <si>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</si>
  <si>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</si>
  <si>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</si>
  <si>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</si>
  <si>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</si>
  <si>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</si>
  <si>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</si>
  <si>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</si>
  <si>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</si>
  <si>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</si>
  <si>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</si>
  <si>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</si>
  <si>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</si>
  <si>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</si>
  <si>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</si>
  <si>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</si>
  <si>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</si>
  <si>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</si>
  <si>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</si>
  <si>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</si>
  <si>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</si>
  <si>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</si>
  <si>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</si>
  <si>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</si>
  <si>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</si>
  <si>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</si>
  <si>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</si>
  <si>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</si>
  <si>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</si>
  <si>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</si>
  <si>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</si>
  <si>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</si>
  <si>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</si>
  <si>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</si>
  <si>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</si>
  <si>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</si>
  <si>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</si>
  <si>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</si>
  <si>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</si>
  <si>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</si>
  <si>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</si>
  <si>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</si>
  <si>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</si>
  <si>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</si>
  <si>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</si>
  <si>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</si>
  <si>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</si>
  <si>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</si>
  <si>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</si>
  <si>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</si>
  <si>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</si>
  <si>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</si>
  <si>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</si>
  <si>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</si>
  <si>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</si>
  <si>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</si>
  <si>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</si>
  <si>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</si>
  <si>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</si>
  <si>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</si>
  <si>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</si>
  <si>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</si>
  <si>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</si>
  <si>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</si>
  <si>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</si>
  <si>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</si>
  <si>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</si>
  <si>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</si>
  <si>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</si>
  <si>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</si>
  <si>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</si>
  <si>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</si>
  <si>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</si>
  <si>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</si>
  <si>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</si>
  <si>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</si>
  <si>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</si>
  <si>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</si>
  <si>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</si>
  <si>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</si>
  <si>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</si>
  <si>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</si>
  <si>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</si>
  <si>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</si>
  <si>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</si>
  <si>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</si>
  <si>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</si>
  <si>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</si>
  <si>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</si>
  <si>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</si>
  <si>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</si>
  <si>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</si>
  <si>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</si>
  <si>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</si>
  <si>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</si>
  <si>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</si>
  <si>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</si>
  <si>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</si>
  <si>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</si>
  <si>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</si>
  <si>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</si>
  <si>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</si>
  <si>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</si>
  <si>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</si>
  <si>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</si>
  <si>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</si>
  <si>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</si>
  <si>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</si>
  <si>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</si>
  <si>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</si>
  <si>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</si>
  <si>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</si>
  <si>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</si>
  <si>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</si>
  <si>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</si>
  <si>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</si>
  <si>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</si>
  <si>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</si>
  <si>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</si>
  <si>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</si>
  <si>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</si>
  <si>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</si>
  <si>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</si>
  <si>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</si>
  <si>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</si>
  <si>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</si>
  <si>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</si>
  <si>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</si>
  <si>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</si>
  <si>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</si>
  <si>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</si>
  <si>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</si>
  <si>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</si>
  <si>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</si>
  <si>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</si>
  <si>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</si>
  <si>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</si>
  <si>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</si>
  <si>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</si>
  <si>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</si>
  <si>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</si>
  <si>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</si>
  <si>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</si>
  <si>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</si>
  <si>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</si>
  <si>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</si>
  <si>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</si>
  <si>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</si>
  <si>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</si>
  <si>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</si>
  <si>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</si>
  <si>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</si>
  <si>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</si>
  <si>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</si>
  <si>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</si>
  <si>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</si>
  <si>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</si>
  <si>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</si>
  <si>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</si>
  <si>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</si>
  <si>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</si>
  <si>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</si>
  <si>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</si>
  <si>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</si>
  <si>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</si>
  <si>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</si>
  <si>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</si>
  <si>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</si>
  <si>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</si>
  <si>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</si>
  <si>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</si>
  <si>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</si>
  <si>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</si>
  <si>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</si>
  <si>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</si>
  <si>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</si>
  <si>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</si>
  <si>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</si>
  <si>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</si>
  <si>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</si>
  <si>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</si>
  <si>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</si>
  <si>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</si>
  <si>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</si>
  <si>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</si>
  <si>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</si>
  <si>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</si>
  <si>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</si>
  <si>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</si>
  <si>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</si>
  <si>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</si>
  <si>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</si>
  <si>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</si>
  <si>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</si>
  <si>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</si>
  <si>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</si>
  <si>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</si>
  <si>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</si>
  <si>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</si>
  <si>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</si>
  <si>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</si>
  <si>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</si>
  <si>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</si>
  <si>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</si>
  <si>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</si>
  <si>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</si>
  <si>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</si>
  <si>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</si>
  <si>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</si>
  <si>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</si>
  <si>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</si>
  <si>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</si>
  <si>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</si>
  <si>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</si>
  <si>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</si>
  <si>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</si>
  <si>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</si>
  <si>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</si>
  <si>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</si>
  <si>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</si>
  <si>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</si>
  <si>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</si>
  <si>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</si>
  <si>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</si>
  <si>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</si>
  <si>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</si>
  <si>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</si>
  <si>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</si>
  <si>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</si>
  <si>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</si>
  <si>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</si>
  <si>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</si>
  <si>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</si>
  <si>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</si>
  <si>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</si>
  <si>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</si>
  <si>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</si>
  <si>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</si>
  <si>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</si>
  <si>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</si>
  <si>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</si>
  <si>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</si>
  <si>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</si>
  <si>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</si>
  <si>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</si>
  <si>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</si>
  <si>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</si>
  <si>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</si>
  <si>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</si>
  <si>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</si>
  <si>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</si>
  <si>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</si>
  <si>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</si>
  <si>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</si>
  <si>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</si>
  <si>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</si>
  <si>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</si>
  <si>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</si>
  <si>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</si>
  <si>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</si>
  <si>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</si>
  <si>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</si>
  <si>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</si>
  <si>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</si>
  <si>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</si>
  <si>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</si>
  <si>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</si>
  <si>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</si>
  <si>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</si>
  <si>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</si>
  <si>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</si>
  <si>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</si>
  <si>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</si>
  <si>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</si>
  <si>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</si>
  <si>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</si>
  <si>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</si>
  <si>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</si>
  <si>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</si>
  <si>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</si>
  <si>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</si>
  <si>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</si>
  <si>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</si>
  <si>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</si>
  <si>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</si>
  <si>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</si>
  <si>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</si>
  <si>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</si>
  <si>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</si>
  <si>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</si>
  <si>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</si>
  <si>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</si>
  <si>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</si>
  <si>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</si>
  <si>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</si>
  <si>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</si>
  <si>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</si>
  <si>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</si>
  <si>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</si>
  <si>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</si>
  <si>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</si>
  <si>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</si>
  <si>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</si>
  <si>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</si>
  <si>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</si>
  <si>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</si>
  <si>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</si>
  <si>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</si>
  <si>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</si>
  <si>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</si>
  <si>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</si>
  <si>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</si>
  <si>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</si>
  <si>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</si>
  <si>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</si>
  <si>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</si>
  <si>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</si>
  <si>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</si>
  <si>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</si>
  <si>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</si>
  <si>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</si>
  <si>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</si>
  <si>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</si>
  <si>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</si>
  <si>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</si>
  <si>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</si>
  <si>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</si>
  <si>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</si>
  <si>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</si>
  <si>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</si>
  <si>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</si>
  <si>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</si>
  <si>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</si>
  <si>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</si>
  <si>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</si>
  <si>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</si>
  <si>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</si>
  <si>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</si>
  <si>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</si>
  <si>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</si>
  <si>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</si>
  <si>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</si>
  <si>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</si>
  <si>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</si>
  <si>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</si>
  <si>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</si>
  <si>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</si>
  <si>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</si>
  <si>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</si>
  <si>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</si>
  <si>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</si>
  <si>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</si>
  <si>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</si>
  <si>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</si>
  <si>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</si>
  <si>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</si>
  <si>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</si>
  <si>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</si>
  <si>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</si>
  <si>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</si>
  <si>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</si>
  <si>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</si>
  <si>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</si>
  <si>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</si>
  <si>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</si>
  <si>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</si>
  <si>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</si>
  <si>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</si>
  <si>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</si>
  <si>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</si>
  <si>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</si>
  <si>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</si>
  <si>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</si>
  <si>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</si>
  <si>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</si>
  <si>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</si>
  <si>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</si>
  <si>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</si>
  <si>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</si>
  <si>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</si>
  <si>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</si>
  <si>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</si>
  <si>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</si>
  <si>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</si>
  <si>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</si>
  <si>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</si>
  <si>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</si>
  <si>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</si>
  <si>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</si>
  <si>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</si>
  <si>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</si>
  <si>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</si>
  <si>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</si>
  <si>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</si>
  <si>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</si>
  <si>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</si>
  <si>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</si>
  <si>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</si>
  <si>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</si>
  <si>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</si>
  <si>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</si>
  <si>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</si>
  <si>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</si>
  <si>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</si>
  <si>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</si>
  <si>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</si>
  <si>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</si>
  <si>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</si>
  <si>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</si>
  <si>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</si>
  <si>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</si>
  <si>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</si>
  <si>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</si>
  <si>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</si>
  <si>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</si>
  <si>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</si>
  <si>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</si>
  <si>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</si>
  <si>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</si>
  <si>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</si>
  <si>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</si>
  <si>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</si>
  <si>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</si>
  <si>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</si>
  <si>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</si>
  <si>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</si>
  <si>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</si>
  <si>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</si>
  <si>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</si>
  <si>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</si>
  <si>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</si>
  <si>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</si>
  <si>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</si>
  <si>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</si>
  <si>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</si>
  <si>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</si>
  <si>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</si>
  <si>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</si>
  <si>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</si>
  <si>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</si>
  <si>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</si>
  <si>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</si>
  <si>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</si>
  <si>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</si>
  <si>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</si>
  <si>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</si>
  <si>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</si>
  <si>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</si>
  <si>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</si>
  <si>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</si>
  <si>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</si>
  <si>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</si>
  <si>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</si>
  <si>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</si>
  <si>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</si>
  <si>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</si>
  <si>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</si>
  <si>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</si>
  <si>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</si>
  <si>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</si>
  <si>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</si>
  <si>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</si>
  <si>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</si>
  <si>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</si>
  <si>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</si>
  <si>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</si>
  <si>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</si>
  <si>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</si>
  <si>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</si>
  <si>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</si>
  <si>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</si>
  <si>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</si>
  <si>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</si>
  <si>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</si>
  <si>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</si>
  <si>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</si>
  <si>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</si>
  <si>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</si>
  <si>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</si>
  <si>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</si>
  <si>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</si>
  <si>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</si>
  <si>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</si>
  <si>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</si>
  <si>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</si>
  <si>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</si>
  <si>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</si>
  <si>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</si>
  <si>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</si>
  <si>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</si>
  <si>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</si>
  <si>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</si>
  <si>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</si>
  <si>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</si>
  <si>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</si>
  <si>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</si>
  <si>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</si>
  <si>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</si>
  <si>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</si>
  <si>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</si>
  <si>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</si>
  <si>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</si>
  <si>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</si>
  <si>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</si>
  <si>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</si>
  <si>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</si>
  <si>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</si>
  <si>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</si>
  <si>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</si>
  <si>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</si>
  <si>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</si>
  <si>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</si>
  <si>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</si>
  <si>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</si>
  <si>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</si>
  <si>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</si>
  <si>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</si>
  <si>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</si>
  <si>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</si>
  <si>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</si>
  <si>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</si>
  <si>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</si>
  <si>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</si>
  <si>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</si>
  <si>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</si>
  <si>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</si>
  <si>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</si>
  <si>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</si>
  <si>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</si>
  <si>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</si>
  <si>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</si>
  <si>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</si>
  <si>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</si>
  <si>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</si>
  <si>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</si>
  <si>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</si>
  <si>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</si>
  <si>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</si>
  <si>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</si>
  <si>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</si>
  <si>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</si>
  <si>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</si>
  <si>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</si>
  <si>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</si>
  <si>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</si>
  <si>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</si>
  <si>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</si>
  <si>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</si>
  <si>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</si>
  <si>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</si>
  <si>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</si>
  <si>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</si>
  <si>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</si>
  <si>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</si>
  <si>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</si>
  <si>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</si>
  <si>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</si>
  <si>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</si>
  <si>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</si>
  <si>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</si>
  <si>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</si>
  <si>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</si>
  <si>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</si>
  <si>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</si>
  <si>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</si>
  <si>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</si>
  <si>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</si>
  <si>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</si>
  <si>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</si>
  <si>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</si>
  <si>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</si>
  <si>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</si>
  <si>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</si>
  <si>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</si>
  <si>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</si>
  <si>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</si>
  <si>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</si>
  <si>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</si>
  <si>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</si>
  <si>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</si>
  <si>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</si>
  <si>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</si>
  <si>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</si>
  <si>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</si>
  <si>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</si>
  <si>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</si>
  <si>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</si>
  <si>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</si>
  <si>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</si>
  <si>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</si>
  <si>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</si>
  <si>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</si>
  <si>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</si>
  <si>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</si>
  <si>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</si>
  <si>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</si>
  <si>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</si>
  <si>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</si>
  <si>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</si>
  <si>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</si>
  <si>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</si>
  <si>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</si>
  <si>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</si>
  <si>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</si>
  <si>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</si>
  <si>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</si>
  <si>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</si>
  <si>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</si>
  <si>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</si>
  <si>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</si>
  <si>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</si>
  <si>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</si>
  <si>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</si>
  <si>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</si>
  <si>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</si>
  <si>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</si>
  <si>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</si>
  <si>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</si>
  <si>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</si>
  <si>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</si>
  <si>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</si>
  <si>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</si>
  <si>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</si>
  <si>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</si>
  <si>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</si>
  <si>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</si>
  <si>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</si>
  <si>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</si>
  <si>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</si>
  <si>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</si>
  <si>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</si>
  <si>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</si>
  <si>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</si>
  <si>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</si>
  <si>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</si>
  <si>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</si>
  <si>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</si>
  <si>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</si>
  <si>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</si>
  <si>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</si>
  <si>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</si>
  <si>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</si>
  <si>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</si>
  <si>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</si>
  <si>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</si>
  <si>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</si>
  <si>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</si>
  <si>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</si>
  <si>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</si>
  <si>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</si>
  <si>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</si>
  <si>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</si>
  <si>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</si>
  <si>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</si>
  <si>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</si>
  <si>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</si>
  <si>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</si>
  <si>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</si>
  <si>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</si>
  <si>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</si>
  <si>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</si>
  <si>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</si>
  <si>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</si>
  <si>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</si>
  <si>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</si>
  <si>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</si>
  <si>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</si>
  <si>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</si>
  <si>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</si>
  <si>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</si>
  <si>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</si>
  <si>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</si>
  <si>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</si>
  <si>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</si>
  <si>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</si>
  <si>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</si>
  <si>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</si>
  <si>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</si>
  <si>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</si>
  <si>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</si>
  <si>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</si>
  <si>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</si>
  <si>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</si>
  <si>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</si>
  <si>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</si>
  <si>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</si>
  <si>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</si>
  <si>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</si>
  <si>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</si>
  <si>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</si>
  <si>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</si>
  <si>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</si>
  <si>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</si>
  <si>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</si>
  <si>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</si>
  <si>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</si>
  <si>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</si>
  <si>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</si>
  <si>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</si>
  <si>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</si>
  <si>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</si>
  <si>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</si>
  <si>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</si>
  <si>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</si>
  <si>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</si>
  <si>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</si>
  <si>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</si>
  <si>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</si>
  <si>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</si>
  <si>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</si>
  <si>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</si>
  <si>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</si>
  <si>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</si>
  <si>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</si>
  <si>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</si>
  <si>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</si>
  <si>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</si>
  <si>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</si>
  <si>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</si>
  <si>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</si>
  <si>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</si>
  <si>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</si>
  <si>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</si>
  <si>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</si>
  <si>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</si>
  <si>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</si>
  <si>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</si>
  <si>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</si>
  <si>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</si>
  <si>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</si>
  <si>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</si>
  <si>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</si>
  <si>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</si>
  <si>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</si>
  <si>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</si>
  <si>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</si>
  <si>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</si>
  <si>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</si>
  <si>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</si>
  <si>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</si>
  <si>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</si>
  <si>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</si>
  <si>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</si>
  <si>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</si>
  <si>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</si>
  <si>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</si>
  <si>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</si>
  <si>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</si>
  <si>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</si>
  <si>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</si>
  <si>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</si>
  <si>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</si>
  <si>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</si>
  <si>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</si>
  <si>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</si>
  <si>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</si>
  <si>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</si>
  <si>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</si>
  <si>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</si>
  <si>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</si>
  <si>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</si>
  <si>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</si>
  <si>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</si>
  <si>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</si>
  <si>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</si>
  <si>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</si>
  <si>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</si>
  <si>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</si>
  <si>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</si>
  <si>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</si>
  <si>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</si>
  <si>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</si>
  <si>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</si>
  <si>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</si>
  <si>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</si>
  <si>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</si>
  <si>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</si>
  <si>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</si>
  <si>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</si>
  <si>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</si>
  <si>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</si>
  <si>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</si>
  <si>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</si>
  <si>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</si>
  <si>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</si>
  <si>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</si>
  <si>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</si>
  <si>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</si>
  <si>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</si>
  <si>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</si>
  <si>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</si>
  <si>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</si>
  <si>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</si>
  <si>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</si>
  <si>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</si>
  <si>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</si>
  <si>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</si>
  <si>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</si>
  <si>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</si>
  <si>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</si>
  <si>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</si>
  <si>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</si>
  <si>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</si>
  <si>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</si>
  <si>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</si>
  <si>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</si>
  <si>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</si>
  <si>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</si>
  <si>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</si>
  <si>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</si>
  <si>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</si>
  <si>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</si>
  <si>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</si>
  <si>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</si>
  <si>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</si>
  <si>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</si>
  <si>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</si>
  <si>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</si>
  <si>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</si>
  <si>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</si>
  <si>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</si>
  <si>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</si>
  <si>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</si>
  <si>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</si>
  <si>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</si>
  <si>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</si>
  <si>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</si>
  <si>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</si>
  <si>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</si>
  <si>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</si>
  <si>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</si>
  <si>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</si>
  <si>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</si>
  <si>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</si>
  <si>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</si>
  <si>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</si>
  <si>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</si>
  <si>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</si>
  <si>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</si>
  <si>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</si>
  <si>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</si>
  <si>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</si>
  <si>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</si>
  <si>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</si>
  <si>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</si>
  <si>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</si>
  <si>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</si>
  <si>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</si>
  <si>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</si>
  <si>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</si>
  <si>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</si>
  <si>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</si>
  <si>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</si>
  <si>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</si>
  <si>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</si>
  <si>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</si>
  <si>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</si>
  <si>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</si>
  <si>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</si>
  <si>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</si>
  <si>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</si>
  <si>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</si>
  <si>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</si>
  <si>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</si>
  <si>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</si>
  <si>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</si>
  <si>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</si>
  <si>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</si>
  <si>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</si>
  <si>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</si>
  <si>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</si>
  <si>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</si>
  <si>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</si>
  <si>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</si>
  <si>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</si>
  <si>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</si>
  <si>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</si>
  <si>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</si>
  <si>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</si>
  <si>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</si>
  <si>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</si>
  <si>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</si>
  <si>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</si>
  <si>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</si>
  <si>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</si>
  <si>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</si>
  <si>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</si>
  <si>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</si>
  <si>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</si>
  <si>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</si>
  <si>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</si>
  <si>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</si>
  <si>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</si>
  <si>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</si>
  <si>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</si>
  <si>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</si>
  <si>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</si>
  <si>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</si>
  <si>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</si>
  <si>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</si>
  <si>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</si>
  <si>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</si>
  <si>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</si>
  <si>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</si>
  <si>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</si>
  <si>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</si>
  <si>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</si>
  <si>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</si>
  <si>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</si>
  <si>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</si>
  <si>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</si>
  <si>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</si>
  <si>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</si>
  <si>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</si>
  <si>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</si>
  <si>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</si>
  <si>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</si>
  <si>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</si>
  <si>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</si>
  <si>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</si>
  <si>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</si>
  <si>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</si>
  <si>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</si>
  <si>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</si>
  <si>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</si>
  <si>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</si>
  <si>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</si>
  <si>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</si>
  <si>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</si>
  <si>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</si>
  <si>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</si>
  <si>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</si>
  <si>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</si>
  <si>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</si>
  <si>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</si>
  <si>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</si>
  <si>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</si>
  <si>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</si>
  <si>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</si>
  <si>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</si>
  <si>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</si>
  <si>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</si>
  <si>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</si>
  <si>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</si>
  <si>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</si>
  <si>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</si>
  <si>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</si>
  <si>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</si>
  <si>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</si>
  <si>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</si>
  <si>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</si>
  <si>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</si>
  <si>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</si>
  <si>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</si>
  <si>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</si>
  <si>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</si>
  <si>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</si>
  <si>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</si>
  <si>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</si>
  <si>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</si>
  <si>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</si>
  <si>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</si>
  <si>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</si>
  <si>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</si>
  <si>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</si>
  <si>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</si>
  <si>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</si>
  <si>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</si>
  <si>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</si>
  <si>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</si>
  <si>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</si>
  <si>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</si>
  <si>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</si>
  <si>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</si>
  <si>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</si>
  <si>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</si>
  <si>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</si>
  <si>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</si>
  <si>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</si>
  <si>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</si>
  <si>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</si>
  <si>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</si>
  <si>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</si>
  <si>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</si>
  <si>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</si>
  <si>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</si>
  <si>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</si>
  <si>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</si>
  <si>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</si>
  <si>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</si>
  <si>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</si>
  <si>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</si>
  <si>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</si>
  <si>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</si>
  <si>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</si>
  <si>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</si>
  <si>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</si>
  <si>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</si>
  <si>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</si>
  <si>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</si>
  <si>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</si>
  <si>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</si>
  <si>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</si>
  <si>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</si>
  <si>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</si>
  <si>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</si>
  <si>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</si>
  <si>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</si>
  <si>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</si>
  <si>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</si>
  <si>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</si>
  <si>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</si>
  <si>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</si>
  <si>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</si>
  <si>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</si>
  <si>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</si>
  <si>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</si>
  <si>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</si>
  <si>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</si>
  <si>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</si>
  <si>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</si>
  <si>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</si>
  <si>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</si>
  <si>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</si>
  <si>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</si>
  <si>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</si>
  <si>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</si>
  <si>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</si>
  <si>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</si>
  <si>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</si>
  <si>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</si>
  <si>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</si>
  <si>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</si>
  <si>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</si>
  <si>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</si>
  <si>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</si>
  <si>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</si>
  <si>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</si>
  <si>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</si>
  <si>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</si>
  <si>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</si>
  <si>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</si>
  <si>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</si>
  <si>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</si>
  <si>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</si>
  <si>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</si>
  <si>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</si>
  <si>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</si>
  <si>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</si>
  <si>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</si>
  <si>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</si>
  <si>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</si>
  <si>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</si>
  <si>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</si>
  <si>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</si>
  <si>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</si>
  <si>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</si>
  <si>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</si>
  <si>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</si>
  <si>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</si>
  <si>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</si>
  <si>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</si>
  <si>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</si>
  <si>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</si>
  <si>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</si>
  <si>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</si>
  <si>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</si>
  <si>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</si>
  <si>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</si>
  <si>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</si>
  <si>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</si>
  <si>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</si>
  <si>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</si>
  <si>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</si>
  <si>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</si>
  <si>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</si>
  <si>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</si>
  <si>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</si>
  <si>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</si>
  <si>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</si>
  <si>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</si>
  <si>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</si>
  <si>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</si>
  <si>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</si>
  <si>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</si>
  <si>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</si>
  <si>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</si>
  <si>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</si>
  <si>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</si>
  <si>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</si>
  <si>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</si>
  <si>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</si>
  <si>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</si>
  <si>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</si>
  <si>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</si>
  <si>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</si>
  <si>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</si>
  <si>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</si>
  <si>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</si>
  <si>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</si>
  <si>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</si>
  <si>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</si>
  <si>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</si>
  <si>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</si>
  <si>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</si>
  <si>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</si>
  <si>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</si>
  <si>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</si>
  <si>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</si>
  <si>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</si>
  <si>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</si>
  <si>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</si>
  <si>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</si>
  <si>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</si>
  <si>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</si>
  <si>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</si>
  <si>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</si>
  <si>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</si>
  <si>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</si>
  <si>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</si>
  <si>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</si>
  <si>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</si>
  <si>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</si>
  <si>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</si>
  <si>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</si>
  <si>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</si>
  <si>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</si>
  <si>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</si>
  <si>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</si>
  <si>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</si>
  <si>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</si>
  <si>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</si>
  <si>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</si>
  <si>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</si>
  <si>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</si>
  <si>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</si>
  <si>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</si>
  <si>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</si>
  <si>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</si>
  <si>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</si>
  <si>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</si>
  <si>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</si>
  <si>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</si>
  <si>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</si>
  <si>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</si>
  <si>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</si>
  <si>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</si>
  <si>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</si>
  <si>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</si>
  <si>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</si>
  <si>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</si>
  <si>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</si>
  <si>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</si>
  <si>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</si>
  <si>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</si>
  <si>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</si>
  <si>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</si>
  <si>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</si>
  <si>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</si>
  <si>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</si>
  <si>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</si>
  <si>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</si>
  <si>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</si>
  <si>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</si>
  <si>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</si>
  <si>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</si>
  <si>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</si>
  <si>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</si>
  <si>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</si>
  <si>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</si>
  <si>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</si>
  <si>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</si>
  <si>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</si>
  <si>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</si>
  <si>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</si>
  <si>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</si>
  <si>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</si>
  <si>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</si>
  <si>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</si>
  <si>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</si>
  <si>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</si>
  <si>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</si>
  <si>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</si>
  <si>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</si>
  <si>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</si>
  <si>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</si>
  <si>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</si>
  <si>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</si>
  <si>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</si>
  <si>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</si>
  <si>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</si>
  <si>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</si>
  <si>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</si>
  <si>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</si>
  <si>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</si>
  <si>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</si>
  <si>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</si>
  <si>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</si>
  <si>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</si>
  <si>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</si>
  <si>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</si>
  <si>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</si>
  <si>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</si>
  <si>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</si>
  <si>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</si>
  <si>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</si>
  <si>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</si>
  <si>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</si>
  <si>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</si>
  <si>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</si>
  <si>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</si>
  <si>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</si>
  <si>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</si>
  <si>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</si>
  <si>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</si>
  <si>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</si>
  <si>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</si>
  <si>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</si>
  <si>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</si>
  <si>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</si>
  <si>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</si>
  <si>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</si>
  <si>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</si>
  <si>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</si>
  <si>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</si>
  <si>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</si>
  <si>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</si>
  <si>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</si>
  <si>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</si>
  <si>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</si>
  <si>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</si>
  <si>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</si>
  <si>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</si>
  <si>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</si>
  <si>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</si>
  <si>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</si>
  <si>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</si>
  <si>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</si>
  <si>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</si>
  <si>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</si>
  <si>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</si>
  <si>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</si>
  <si>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</si>
  <si>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</si>
  <si>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</si>
  <si>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</si>
  <si>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</si>
  <si>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</si>
  <si>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</si>
  <si>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</si>
  <si>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</si>
  <si>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</si>
  <si>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</si>
  <si>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</si>
  <si>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</si>
  <si>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</si>
  <si>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</si>
  <si>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</si>
  <si>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</si>
  <si>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</si>
  <si>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</si>
  <si>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</si>
  <si>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</si>
  <si>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</si>
  <si>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</si>
  <si>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</si>
  <si>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</si>
  <si>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</si>
  <si>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</si>
  <si>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</si>
  <si>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</si>
  <si>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</si>
  <si>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</si>
  <si>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</si>
  <si>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</si>
  <si>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</si>
  <si>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</si>
  <si>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</si>
  <si>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</si>
  <si>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</si>
  <si>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</si>
  <si>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</si>
  <si>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</si>
  <si>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</si>
  <si>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</si>
  <si>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</si>
  <si>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</si>
  <si>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</si>
  <si>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</si>
  <si>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</si>
  <si>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</si>
  <si>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</si>
  <si>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</si>
  <si>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</si>
  <si>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</si>
  <si>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</si>
  <si>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</si>
  <si>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</si>
  <si>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</si>
  <si>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</si>
  <si>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</si>
  <si>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</si>
  <si>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</si>
  <si>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</si>
  <si>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</si>
  <si>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</si>
  <si>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</si>
  <si>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</si>
  <si>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</si>
  <si>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</si>
  <si>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</si>
  <si>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</si>
  <si>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</si>
  <si>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</si>
  <si>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</si>
  <si>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</si>
  <si>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</si>
  <si>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</si>
  <si>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</si>
  <si>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</si>
  <si>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</si>
  <si>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</si>
  <si>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</si>
  <si>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</si>
  <si>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</si>
  <si>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</si>
  <si>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</si>
  <si>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</si>
  <si>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</si>
  <si>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</si>
  <si>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</si>
  <si>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</si>
  <si>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</si>
  <si>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</si>
  <si>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</si>
  <si>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</si>
  <si>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</si>
  <si>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</si>
  <si>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</si>
  <si>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</si>
  <si>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</si>
  <si>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</si>
  <si>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</si>
  <si>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</si>
  <si>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</si>
  <si>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</si>
  <si>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</si>
  <si>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</si>
  <si>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</si>
  <si>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</si>
  <si>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</si>
  <si>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</si>
  <si>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</si>
  <si>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</si>
  <si>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</si>
  <si>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</si>
  <si>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</si>
  <si>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</si>
  <si>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</si>
  <si>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</si>
  <si>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</si>
  <si>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</si>
  <si>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</si>
  <si>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</si>
  <si>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</si>
  <si>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</si>
  <si>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</si>
  <si>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</si>
  <si>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</si>
  <si>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</si>
  <si>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</si>
  <si>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</si>
  <si>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</si>
  <si>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</si>
  <si>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</si>
  <si>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</si>
  <si>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</si>
  <si>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</si>
  <si>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</si>
  <si>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</si>
  <si>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</si>
  <si>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</si>
  <si>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</si>
  <si>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</si>
  <si>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</si>
  <si>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</si>
  <si>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</si>
  <si>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</si>
  <si>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</si>
  <si>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</si>
  <si>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</si>
  <si>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</si>
  <si>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</si>
  <si>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</si>
  <si>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</si>
  <si>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</si>
  <si>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</si>
  <si>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</si>
  <si>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</si>
  <si>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</si>
  <si>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</si>
  <si>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</si>
  <si>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</si>
  <si>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</si>
  <si>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</si>
  <si>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</si>
  <si>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</si>
  <si>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</si>
  <si>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</si>
  <si>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</si>
  <si>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</si>
  <si>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</si>
  <si>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</si>
  <si>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</si>
  <si>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</si>
  <si>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</si>
  <si>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</si>
  <si>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</si>
  <si>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</si>
  <si>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</si>
  <si>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</si>
  <si>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</si>
  <si>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</si>
  <si>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</si>
  <si>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</si>
  <si>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</si>
  <si>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</si>
  <si>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</si>
  <si>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</si>
  <si>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</si>
  <si>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</si>
  <si>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</si>
  <si>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</si>
  <si>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</si>
  <si>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</si>
  <si>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</si>
  <si>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</si>
  <si>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</si>
  <si>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</si>
  <si>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</si>
  <si>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</si>
  <si>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</si>
  <si>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</si>
  <si>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</si>
  <si>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</si>
  <si>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</si>
  <si>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</si>
  <si>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</si>
  <si>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</si>
  <si>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</si>
  <si>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</si>
  <si>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</si>
  <si>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</si>
  <si>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</si>
  <si>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</si>
  <si>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</si>
  <si>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</si>
  <si>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</si>
  <si>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</si>
  <si>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</si>
  <si>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</si>
  <si>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</si>
  <si>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</si>
  <si>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</si>
  <si>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</si>
  <si>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</si>
  <si>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</si>
  <si>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</si>
  <si>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</si>
  <si>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</si>
  <si>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</si>
  <si>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</si>
  <si>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</si>
  <si>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</si>
  <si>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</si>
  <si>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</si>
  <si>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</si>
  <si>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</si>
  <si>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</si>
  <si>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</si>
  <si>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</si>
  <si>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</si>
  <si>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</si>
  <si>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</si>
  <si>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</si>
  <si>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</si>
  <si>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</si>
  <si>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</si>
  <si>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</si>
  <si>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</si>
  <si>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</si>
  <si>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</si>
  <si>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</si>
  <si>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</si>
  <si>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</si>
  <si>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</si>
  <si>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</si>
  <si>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</si>
  <si>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</si>
  <si>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</si>
  <si>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</si>
  <si>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</si>
  <si>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</si>
  <si>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</si>
  <si>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</si>
  <si>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</si>
  <si>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</si>
  <si>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</si>
  <si>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</si>
  <si>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</si>
  <si>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</si>
  <si>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</si>
  <si>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</si>
  <si>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</si>
  <si>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</si>
  <si>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</si>
  <si>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</si>
  <si>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</si>
  <si>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</si>
  <si>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</si>
  <si>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</si>
  <si>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</si>
  <si>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</si>
  <si>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</si>
  <si>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</si>
  <si>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</si>
  <si>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</si>
  <si>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</si>
  <si>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</si>
  <si>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</si>
  <si>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</si>
  <si>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</si>
  <si>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</si>
  <si>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</si>
  <si>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</si>
  <si>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</si>
  <si>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</si>
  <si>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</si>
  <si>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</si>
  <si>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</si>
  <si>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</si>
  <si>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</si>
  <si>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</si>
  <si>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</si>
  <si>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</si>
  <si>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</si>
  <si>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</si>
  <si>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</si>
  <si>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</si>
  <si>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</si>
  <si>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</si>
  <si>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</si>
  <si>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</si>
  <si>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</si>
  <si>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</si>
  <si>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</si>
  <si>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</si>
  <si>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</si>
  <si>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</si>
  <si>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</si>
  <si>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</si>
  <si>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</si>
  <si>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</si>
  <si>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</si>
  <si>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</si>
  <si>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</si>
  <si>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</si>
  <si>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</si>
  <si>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</si>
  <si>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</si>
  <si>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</si>
  <si>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</si>
  <si>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</si>
  <si>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</si>
  <si>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</si>
  <si>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</si>
  <si>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</si>
  <si>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</si>
  <si>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</si>
  <si>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</si>
  <si>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</si>
  <si>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</si>
  <si>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</si>
  <si>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</si>
  <si>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</si>
  <si>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</si>
  <si>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</si>
  <si>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</si>
  <si>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</si>
  <si>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</si>
  <si>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</si>
  <si>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</si>
  <si>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</si>
  <si>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</si>
  <si>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</si>
  <si>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</si>
  <si>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</si>
  <si>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</si>
  <si>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</si>
  <si>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</si>
  <si>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</si>
  <si>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</si>
  <si>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</si>
  <si>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</si>
  <si>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</si>
  <si>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</si>
  <si>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</si>
  <si>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</si>
  <si>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</si>
  <si>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</si>
  <si>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</si>
  <si>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</si>
  <si>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</si>
  <si>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</si>
  <si>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</si>
  <si>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</si>
  <si>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</si>
  <si>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</si>
  <si>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</si>
  <si>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</si>
  <si>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</si>
  <si>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</si>
  <si>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</si>
  <si>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</si>
  <si>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</si>
  <si>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</si>
  <si>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</si>
  <si>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</si>
  <si>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</si>
  <si>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</si>
  <si>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</si>
  <si>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</si>
  <si>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</si>
  <si>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</si>
  <si>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</si>
  <si>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</si>
  <si>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</si>
  <si>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</si>
  <si>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</si>
  <si>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</si>
  <si>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</si>
  <si>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</si>
  <si>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</si>
  <si>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</si>
  <si>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</si>
  <si>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</si>
  <si>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</si>
  <si>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</si>
  <si>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</si>
  <si>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</si>
  <si>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</si>
  <si>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</si>
  <si>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</si>
  <si>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</si>
  <si>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</si>
  <si>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</si>
  <si>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</si>
  <si>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</si>
  <si>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</si>
  <si>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</si>
  <si>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</si>
  <si>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</si>
  <si>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</si>
  <si>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</si>
  <si>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</si>
  <si>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</si>
  <si>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</si>
  <si>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</si>
  <si>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</si>
  <si>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</si>
  <si>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</si>
  <si>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</si>
  <si>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</si>
  <si>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</si>
  <si>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</si>
  <si>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</si>
  <si>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</si>
  <si>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</si>
  <si>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</si>
  <si>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</si>
  <si>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</si>
  <si>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</si>
  <si>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</si>
  <si>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</si>
  <si>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</si>
  <si>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</si>
  <si>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</si>
  <si>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</si>
  <si>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</si>
  <si>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</si>
  <si>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</si>
  <si>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</si>
  <si>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</si>
  <si>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</si>
  <si>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</si>
  <si>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</si>
  <si>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</si>
  <si>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</si>
  <si>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</si>
  <si>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</si>
  <si>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</si>
  <si>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</si>
  <si>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</si>
  <si>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</si>
  <si>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</si>
  <si>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</si>
  <si>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</si>
  <si>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</si>
  <si>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</si>
  <si>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</si>
  <si>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</si>
  <si>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</si>
  <si>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</si>
  <si>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</si>
  <si>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</si>
  <si>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</si>
  <si>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</si>
  <si>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</si>
  <si>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</si>
  <si>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</si>
  <si>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</si>
  <si>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</si>
  <si>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</si>
  <si>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</si>
  <si>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</si>
  <si>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</si>
  <si>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</si>
  <si>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</si>
  <si>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</si>
  <si>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</si>
  <si>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</si>
  <si>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</si>
  <si>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</si>
  <si>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</si>
  <si>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</si>
  <si>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</si>
  <si>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</si>
  <si>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</si>
  <si>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</si>
  <si>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</si>
  <si>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</si>
  <si>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</si>
  <si>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</si>
  <si>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</si>
  <si>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</si>
  <si>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</si>
  <si>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</si>
  <si>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</si>
  <si>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</si>
  <si>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</si>
  <si>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</si>
  <si>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</si>
  <si>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</si>
  <si>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</si>
  <si>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</si>
  <si>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</si>
  <si>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</si>
  <si>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</si>
  <si>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</si>
  <si>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</si>
  <si>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</si>
  <si>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</si>
  <si>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</si>
  <si>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</si>
  <si>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</si>
  <si>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</si>
  <si>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</si>
  <si>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</si>
  <si>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</si>
  <si>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</si>
  <si>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</si>
  <si>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</si>
  <si>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</si>
  <si>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</si>
  <si>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</si>
  <si>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</si>
  <si>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</si>
  <si>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</si>
  <si>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</si>
  <si>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</si>
  <si>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</si>
  <si>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</si>
  <si>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</si>
  <si>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</si>
  <si>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</si>
  <si>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</si>
  <si>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</si>
  <si>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</si>
  <si>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</si>
  <si>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</si>
  <si>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</si>
  <si>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</si>
  <si>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</si>
  <si>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</si>
  <si>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</si>
  <si>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</si>
  <si>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</si>
  <si>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</si>
  <si>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</si>
  <si>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</si>
  <si>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</si>
  <si>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</si>
  <si>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</si>
  <si>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</si>
  <si>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</si>
  <si>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</si>
  <si>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</si>
  <si>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</si>
  <si>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</si>
  <si>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</si>
  <si>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</si>
  <si>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</si>
  <si>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</si>
  <si>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</si>
  <si>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</si>
  <si>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</si>
  <si>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</si>
  <si>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</si>
  <si>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</si>
  <si>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</si>
  <si>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</si>
  <si>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</si>
  <si>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</si>
  <si>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</si>
  <si>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</si>
  <si>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</si>
  <si>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</si>
  <si>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</si>
  <si>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</si>
  <si>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</si>
  <si>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</si>
  <si>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</si>
  <si>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</si>
  <si>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</si>
  <si>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</si>
  <si>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</si>
  <si>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</si>
  <si>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</si>
  <si>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</si>
  <si>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</si>
  <si>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</si>
  <si>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</si>
  <si>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</si>
  <si>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</si>
  <si>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</si>
  <si>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</si>
  <si>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</si>
  <si>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</si>
  <si>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</si>
  <si>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</si>
  <si>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</si>
  <si>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</si>
  <si>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</si>
  <si>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</si>
  <si>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</si>
  <si>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</si>
  <si>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</si>
  <si>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</si>
  <si>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</si>
  <si>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</si>
  <si>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</si>
  <si>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</si>
  <si>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</si>
  <si>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</si>
  <si>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</si>
  <si>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</si>
  <si>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</si>
  <si>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</si>
  <si>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</si>
  <si>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</si>
  <si>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</si>
  <si>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</si>
  <si>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</si>
  <si>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</si>
  <si>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</si>
  <si>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</si>
  <si>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</si>
  <si>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</si>
  <si>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</si>
  <si>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</si>
  <si>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</si>
  <si>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</si>
  <si>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</si>
  <si>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</si>
  <si>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</si>
  <si>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</si>
  <si>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</si>
  <si>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</si>
  <si>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</si>
  <si>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</si>
  <si>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</si>
  <si>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</si>
  <si>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</si>
  <si>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</si>
  <si>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</si>
  <si>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</si>
  <si>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</si>
  <si>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</si>
  <si>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</si>
  <si>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</si>
  <si>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</si>
  <si>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</si>
  <si>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</si>
  <si>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</si>
  <si>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</si>
  <si>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</si>
  <si>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</si>
  <si>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</si>
  <si>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</si>
  <si>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</si>
  <si>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</si>
  <si>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</si>
  <si>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</si>
  <si>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</si>
  <si>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</si>
  <si>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</si>
  <si>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</si>
  <si>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</si>
  <si>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</si>
  <si>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</si>
  <si>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</si>
  <si>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</si>
  <si>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</si>
  <si>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</si>
  <si>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</si>
  <si>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</si>
  <si>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</si>
  <si>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</si>
  <si>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</si>
  <si>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</si>
  <si>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</si>
  <si>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</si>
  <si>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</si>
  <si>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</si>
  <si>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</si>
  <si>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</si>
  <si>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</si>
  <si>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</si>
  <si>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</si>
  <si>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</si>
  <si>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</si>
  <si>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</si>
  <si>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</si>
  <si>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</si>
  <si>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</si>
  <si>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</si>
  <si>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</si>
  <si>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</si>
  <si>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</si>
  <si>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</si>
  <si>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</si>
  <si>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</si>
  <si>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</si>
  <si>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</si>
  <si>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</si>
  <si>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</si>
  <si>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</si>
  <si>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</si>
  <si>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</si>
  <si>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</si>
  <si>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</si>
  <si>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</si>
  <si>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</si>
  <si>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</si>
  <si>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</si>
  <si>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</si>
  <si>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</si>
  <si>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</si>
  <si>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</si>
  <si>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</si>
  <si>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</si>
  <si>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</si>
  <si>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</si>
  <si>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</si>
  <si>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</si>
  <si>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</si>
  <si>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</si>
  <si>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</si>
  <si>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</si>
  <si>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</si>
  <si>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</si>
  <si>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</si>
  <si>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</si>
  <si>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</si>
  <si>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</si>
  <si>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</si>
  <si>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</si>
  <si>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</si>
  <si>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</si>
  <si>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</si>
  <si>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</si>
  <si>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</si>
  <si>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</si>
  <si>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</si>
  <si>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</si>
  <si>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</si>
  <si>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</si>
  <si>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</si>
  <si>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</si>
  <si>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</si>
  <si>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</si>
  <si>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</si>
  <si>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</si>
  <si>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</si>
  <si>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</si>
  <si>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</si>
  <si>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</si>
  <si>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</si>
  <si>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</si>
  <si>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</si>
  <si>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</si>
  <si>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</si>
  <si>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</si>
  <si>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</si>
  <si>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</si>
  <si>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</si>
  <si>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</si>
  <si>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</si>
  <si>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</si>
  <si>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</si>
  <si>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</si>
  <si>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</si>
  <si>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</si>
  <si>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</si>
  <si>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</si>
  <si>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</si>
  <si>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</si>
  <si>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</si>
  <si>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</si>
  <si>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</si>
  <si>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</si>
  <si>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</si>
  <si>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</si>
  <si>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</si>
  <si>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</si>
  <si>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</si>
  <si>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</si>
  <si>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</si>
  <si>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</si>
  <si>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</si>
  <si>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</si>
  <si>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</si>
  <si>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</si>
  <si>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</si>
  <si>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</si>
  <si>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</si>
  <si>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</si>
  <si>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</si>
  <si>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</si>
  <si>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</si>
  <si>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</si>
  <si>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</si>
  <si>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</si>
  <si>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</si>
  <si>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</si>
  <si>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</si>
  <si>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</si>
  <si>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</si>
  <si>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</si>
  <si>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</si>
  <si>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</si>
  <si>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</si>
  <si>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</si>
  <si>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</si>
  <si>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</si>
  <si>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</si>
  <si>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</si>
  <si>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</si>
  <si>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</si>
  <si>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</si>
  <si>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</si>
  <si>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</si>
  <si>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</si>
  <si>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</si>
  <si>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</si>
  <si>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</si>
  <si>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</si>
  <si>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</si>
  <si>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</si>
  <si>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</si>
  <si>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</si>
  <si>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</si>
  <si>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</si>
  <si>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</si>
  <si>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</si>
  <si>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</si>
  <si>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</si>
  <si>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</si>
  <si>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</si>
  <si>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</si>
  <si>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</si>
  <si>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</si>
  <si>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</si>
  <si>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</si>
  <si>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</si>
  <si>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</si>
  <si>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</si>
  <si>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</si>
  <si>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</si>
  <si>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</si>
  <si>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</si>
  <si>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</si>
  <si>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</si>
  <si>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</si>
  <si>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</si>
  <si>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</si>
  <si>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</si>
  <si>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</si>
  <si>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</si>
  <si>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</si>
  <si>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</si>
  <si>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</si>
  <si>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</si>
  <si>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</si>
  <si>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</si>
  <si>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</si>
  <si>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</si>
  <si>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</si>
  <si>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</si>
  <si>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</si>
  <si>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</si>
  <si>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</si>
  <si>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</si>
  <si>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</si>
  <si>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</si>
  <si>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</si>
  <si>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</si>
  <si>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</si>
  <si>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</si>
  <si>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</si>
  <si>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</si>
  <si>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</si>
  <si>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</si>
  <si>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</si>
  <si>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</si>
  <si>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</si>
  <si>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</si>
  <si>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</si>
  <si>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</si>
  <si>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</si>
  <si>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</si>
  <si>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</si>
  <si>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</si>
  <si>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</si>
  <si>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</si>
  <si>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</si>
  <si>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</si>
  <si>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</si>
  <si>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</si>
  <si>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</si>
  <si>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</si>
  <si>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</si>
  <si>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</si>
  <si>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</si>
  <si>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</si>
  <si>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</si>
  <si>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</si>
  <si>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</si>
  <si>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</si>
  <si>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</si>
  <si>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</si>
  <si>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</si>
  <si>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</si>
  <si>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</si>
  <si>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</si>
  <si>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</si>
  <si>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</si>
  <si>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</si>
  <si>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</si>
  <si>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</si>
  <si>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</si>
  <si>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</si>
  <si>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</si>
  <si>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</si>
  <si>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</si>
  <si>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</si>
  <si>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</si>
  <si>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</si>
  <si>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</si>
  <si>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</si>
  <si>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</si>
  <si>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</si>
  <si>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</si>
  <si>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</si>
  <si>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</si>
  <si>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</si>
  <si>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</si>
  <si>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</si>
  <si>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</si>
  <si>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</si>
  <si>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</si>
  <si>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</si>
  <si>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</si>
  <si>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</si>
  <si>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</si>
  <si>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</si>
  <si>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</si>
  <si>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</si>
  <si>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</si>
  <si>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</si>
  <si>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</si>
  <si>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</si>
  <si>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</si>
  <si>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</si>
  <si>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</si>
  <si>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</si>
  <si>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</si>
  <si>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</si>
  <si>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</si>
  <si>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</si>
  <si>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</si>
  <si>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</si>
  <si>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</si>
  <si>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</si>
  <si>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</si>
  <si>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</si>
  <si>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</si>
  <si>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</si>
  <si>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</si>
  <si>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</si>
  <si>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</si>
  <si>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</si>
  <si>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</si>
  <si>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</si>
  <si>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</si>
  <si>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</si>
  <si>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</si>
  <si>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</si>
  <si>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</si>
  <si>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</si>
  <si>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</si>
  <si>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</si>
  <si>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</si>
  <si>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</si>
  <si>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</si>
  <si>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</si>
  <si>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</si>
  <si>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</si>
  <si>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</si>
  <si>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</si>
  <si>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</si>
  <si>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</si>
  <si>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</si>
  <si>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</si>
  <si>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</si>
  <si>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</si>
  <si>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</si>
  <si>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</si>
  <si>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</si>
  <si>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</si>
  <si>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</si>
  <si>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</si>
  <si>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</si>
  <si>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</si>
  <si>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</si>
  <si>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</si>
  <si>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</si>
  <si>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</si>
  <si>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</si>
  <si>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</si>
  <si>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</si>
  <si>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</si>
  <si>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</si>
  <si>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</si>
  <si>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</si>
  <si>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</si>
  <si>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</si>
  <si>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</si>
  <si>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</si>
  <si>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</si>
  <si>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</si>
  <si>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</si>
  <si>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</si>
  <si>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</si>
  <si>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</si>
  <si>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</si>
  <si>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</si>
  <si>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</si>
  <si>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</si>
  <si>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</si>
  <si>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</si>
  <si>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</si>
  <si>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</si>
  <si>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</si>
  <si>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</si>
  <si>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</si>
  <si>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</si>
  <si>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</si>
  <si>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</si>
  <si>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</si>
  <si>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</si>
  <si>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</si>
  <si>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</si>
  <si>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</si>
  <si>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</si>
  <si>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</si>
  <si>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</si>
  <si>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</si>
  <si>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</si>
  <si>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</si>
  <si>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</si>
  <si>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</si>
  <si>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</si>
  <si>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</si>
  <si>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</si>
  <si>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</si>
  <si>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</si>
  <si>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</si>
  <si>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</si>
  <si>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</si>
  <si>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</si>
  <si>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</si>
  <si>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</si>
  <si>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</si>
  <si>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</si>
  <si>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</si>
  <si>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</si>
  <si>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</si>
  <si>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</si>
  <si>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</si>
  <si>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</si>
  <si>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</si>
  <si>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</si>
  <si>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</si>
  <si>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</si>
  <si>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</si>
  <si>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</si>
  <si>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</si>
  <si>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</si>
  <si>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</si>
  <si>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</si>
  <si>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</si>
  <si>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</si>
  <si>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</si>
  <si>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</si>
  <si>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</si>
  <si>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</si>
  <si>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</si>
  <si>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</si>
  <si>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</si>
  <si>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</si>
  <si>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</si>
  <si>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</si>
  <si>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</si>
  <si>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</si>
  <si>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</si>
  <si>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</si>
  <si>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</si>
  <si>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</si>
  <si>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</si>
  <si>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</si>
  <si>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</si>
  <si>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</si>
  <si>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</si>
  <si>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</si>
  <si>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</si>
  <si>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</si>
  <si>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</si>
  <si>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</si>
  <si>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</si>
  <si>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</si>
  <si>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</si>
  <si>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</si>
  <si>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</si>
  <si>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</si>
  <si>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</si>
  <si>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</si>
  <si>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</si>
  <si>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</si>
  <si>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</si>
  <si>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</si>
  <si>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</si>
  <si>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</si>
  <si>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</si>
  <si>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</si>
  <si>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</si>
  <si>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</si>
  <si>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</si>
  <si>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</si>
  <si>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</si>
  <si>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</si>
  <si>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</si>
  <si>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</si>
  <si>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</si>
  <si>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</si>
  <si>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</si>
  <si>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</si>
  <si>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</si>
  <si>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</si>
  <si>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</si>
  <si>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</si>
  <si>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</si>
  <si>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</si>
  <si>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</si>
  <si>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</si>
  <si>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</si>
  <si>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</si>
  <si>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</si>
  <si>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</si>
  <si>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</si>
  <si>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</si>
  <si>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</si>
  <si>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</si>
  <si>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</si>
  <si>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</si>
  <si>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</si>
  <si>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</si>
  <si>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</si>
  <si>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</si>
  <si>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</si>
  <si>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</si>
  <si>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</si>
  <si>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</si>
  <si>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</si>
  <si>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</si>
  <si>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</si>
  <si>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</si>
  <si>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</si>
  <si>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</si>
  <si>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</si>
  <si>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</si>
  <si>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</si>
  <si>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</si>
  <si>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</si>
  <si>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</si>
  <si>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</si>
  <si>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</si>
  <si>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</si>
  <si>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</si>
  <si>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</si>
  <si>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</si>
  <si>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</si>
  <si>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</si>
  <si>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</si>
  <si>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</si>
  <si>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</si>
  <si>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</si>
  <si>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</si>
  <si>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</si>
  <si>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</si>
  <si>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</si>
  <si>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</si>
  <si>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</si>
  <si>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</si>
  <si>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</si>
  <si>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</si>
  <si>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</si>
  <si>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</si>
  <si>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</si>
  <si>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</si>
  <si>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</si>
  <si>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</si>
  <si>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</si>
  <si>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</si>
  <si>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</si>
  <si>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</si>
  <si>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</si>
  <si>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</si>
  <si>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</si>
  <si>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</si>
  <si>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</si>
  <si>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</si>
  <si>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</si>
  <si>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</si>
  <si>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</si>
  <si>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</si>
  <si>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</si>
  <si>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</si>
  <si>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</si>
  <si>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</si>
  <si>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</si>
  <si>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</si>
  <si>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</si>
  <si>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</si>
  <si>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</si>
  <si>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</si>
  <si>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</si>
  <si>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</si>
  <si>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</si>
  <si>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</si>
  <si>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</si>
  <si>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</si>
  <si>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</si>
  <si>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</si>
  <si>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</si>
  <si>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</si>
  <si>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</si>
  <si>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</si>
  <si>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</si>
  <si>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</si>
  <si>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</si>
  <si>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</si>
  <si>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</si>
  <si>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</si>
  <si>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</si>
  <si>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</si>
  <si>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</si>
  <si>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</si>
  <si>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</si>
  <si>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</si>
  <si>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</si>
  <si>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</si>
  <si>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</si>
  <si>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</si>
  <si>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</si>
  <si>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</si>
  <si>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</si>
  <si>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</si>
  <si>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</si>
  <si>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</si>
  <si>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</si>
  <si>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</si>
  <si>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</si>
  <si>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</si>
  <si>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</si>
  <si>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</si>
  <si>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</si>
  <si>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</si>
  <si>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</si>
  <si>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</si>
  <si>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</si>
  <si>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</si>
  <si>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</si>
  <si>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</si>
  <si>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</si>
  <si>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</si>
  <si>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</si>
  <si>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</si>
  <si>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</si>
  <si>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</si>
  <si>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</si>
  <si>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</si>
  <si>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</si>
  <si>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</si>
  <si>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</si>
  <si>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</si>
  <si>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</si>
  <si>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</si>
  <si>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</si>
  <si>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</si>
  <si>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</si>
  <si>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</si>
  <si>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</si>
  <si>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</si>
  <si>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</si>
  <si>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</si>
  <si>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</si>
  <si>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</si>
  <si>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</si>
  <si>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</si>
  <si>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</si>
  <si>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</si>
  <si>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</si>
  <si>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</si>
  <si>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</si>
  <si>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</si>
  <si>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</si>
  <si>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</si>
  <si>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</si>
  <si>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</si>
  <si>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</si>
  <si>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</si>
  <si>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</si>
  <si>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</si>
  <si>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</si>
  <si>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</si>
  <si>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</si>
  <si>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</si>
  <si>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</si>
  <si>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</si>
  <si>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</si>
  <si>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</si>
  <si>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</si>
  <si>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</si>
  <si>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</si>
  <si>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</si>
  <si>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</si>
  <si>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</si>
  <si>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</si>
  <si>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</si>
  <si>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</si>
  <si>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</si>
  <si>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</si>
  <si>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</si>
  <si>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</si>
  <si>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</si>
  <si>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</si>
  <si>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</si>
  <si>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</si>
  <si>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</si>
  <si>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</si>
  <si>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</si>
  <si>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</si>
  <si>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</si>
  <si>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</si>
  <si>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</si>
  <si>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</si>
  <si>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</si>
  <si>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</si>
  <si>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</si>
  <si>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</si>
  <si>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</si>
  <si>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</si>
  <si>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</si>
  <si>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</si>
  <si>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</si>
  <si>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</si>
  <si>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</si>
  <si>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</si>
  <si>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</si>
  <si>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</si>
  <si>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</si>
  <si>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</si>
  <si>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</si>
  <si>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</si>
  <si>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</si>
  <si>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</si>
  <si>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</si>
  <si>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</si>
  <si>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</si>
  <si>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</si>
  <si>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</si>
  <si>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</si>
  <si>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</si>
  <si>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</si>
  <si>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</si>
  <si>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</si>
  <si>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</si>
  <si>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</si>
  <si>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</si>
  <si>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</si>
  <si>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</si>
  <si>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</si>
  <si>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</si>
  <si>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</si>
  <si>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</si>
  <si>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</si>
  <si>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</si>
  <si>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</si>
  <si>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</si>
  <si>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</si>
  <si>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</si>
  <si>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</si>
  <si>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</si>
  <si>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</si>
  <si>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</si>
  <si>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</si>
  <si>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</si>
  <si>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</si>
  <si>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</si>
  <si>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</si>
  <si>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</si>
  <si>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</si>
  <si>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</si>
  <si>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</si>
  <si>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</si>
  <si>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</si>
  <si>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</si>
  <si>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</si>
  <si>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</si>
  <si>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</si>
  <si>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</si>
  <si>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</si>
  <si>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</si>
  <si>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</si>
  <si>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</si>
  <si>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</si>
  <si>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</si>
  <si>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</si>
  <si>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</si>
  <si>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</si>
  <si>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</si>
  <si>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</si>
  <si>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</si>
  <si>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</si>
  <si>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</si>
  <si>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</si>
  <si>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</si>
  <si>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</si>
  <si>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</si>
  <si>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</si>
  <si>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</si>
  <si>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</si>
  <si>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</si>
  <si>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</si>
  <si>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</si>
  <si>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</si>
  <si>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</si>
  <si>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</si>
  <si>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</si>
  <si>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</si>
  <si>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</si>
  <si>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</si>
  <si>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</si>
  <si>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</si>
  <si>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</si>
  <si>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</si>
  <si>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</si>
  <si>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</si>
  <si>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</si>
  <si>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</si>
  <si>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</si>
  <si>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</si>
  <si>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</si>
  <si>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</si>
  <si>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</si>
  <si>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</si>
  <si>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</si>
  <si>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</si>
  <si>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</si>
  <si>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</si>
  <si>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</si>
  <si>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</si>
  <si>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</si>
  <si>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</si>
  <si>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</si>
  <si>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</si>
  <si>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</si>
  <si>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</si>
  <si>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</si>
  <si>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</si>
  <si>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</si>
  <si>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</si>
  <si>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</si>
  <si>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</si>
  <si>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</si>
  <si>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</si>
  <si>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</si>
  <si>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</si>
  <si>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</si>
  <si>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</si>
  <si>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</si>
  <si>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</si>
  <si>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</si>
  <si>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</si>
  <si>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</si>
  <si>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</si>
  <si>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</si>
  <si>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</si>
  <si>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</si>
  <si>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</si>
  <si>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</si>
  <si>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</si>
  <si>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</si>
  <si>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</si>
  <si>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</si>
  <si>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</si>
  <si>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</si>
  <si>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</si>
  <si>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</si>
  <si>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</si>
  <si>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</si>
  <si>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</si>
  <si>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</si>
  <si>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</si>
  <si>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</si>
  <si>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</si>
  <si>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</si>
  <si>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</si>
  <si>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</si>
  <si>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</si>
  <si>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</si>
  <si>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</si>
  <si>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</si>
  <si>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</si>
  <si>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</si>
  <si>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</si>
  <si>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</si>
  <si>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</si>
  <si>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</si>
  <si>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</si>
  <si>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</si>
  <si>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</si>
  <si>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</si>
  <si>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</si>
  <si>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</si>
  <si>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</si>
  <si>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</si>
  <si>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</si>
  <si>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</si>
  <si>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</si>
  <si>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</si>
  <si>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</si>
  <si>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</si>
  <si>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</si>
  <si>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</si>
  <si>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</si>
  <si>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</si>
  <si>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</si>
  <si>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</si>
  <si>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</si>
  <si>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</si>
  <si>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</si>
  <si>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</si>
  <si>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</si>
  <si>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</si>
  <si>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</si>
  <si>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</si>
  <si>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</si>
  <si>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</si>
  <si>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</si>
  <si>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</si>
  <si>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</si>
  <si>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</si>
  <si>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</si>
  <si>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</si>
  <si>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</si>
  <si>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</si>
  <si>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</si>
  <si>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</si>
  <si>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</si>
  <si>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</si>
  <si>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</si>
  <si>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</si>
  <si>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</si>
  <si>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</si>
  <si>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</si>
  <si>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</si>
  <si>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</si>
  <si>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</si>
  <si>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</si>
  <si>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</si>
  <si>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</si>
  <si>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</si>
  <si>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</si>
  <si>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</si>
  <si>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</si>
  <si>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</si>
  <si>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</si>
  <si>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</si>
  <si>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</si>
  <si>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</si>
  <si>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</si>
  <si>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</si>
  <si>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</si>
  <si>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</si>
  <si>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</si>
  <si>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</si>
  <si>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</si>
  <si>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</si>
  <si>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</si>
  <si>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</si>
  <si>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</si>
  <si>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</si>
  <si>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</si>
  <si>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</si>
  <si>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</si>
  <si>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</si>
  <si>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</si>
  <si>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</si>
  <si>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</si>
  <si>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</si>
  <si>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</si>
  <si>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</si>
  <si>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</si>
  <si>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</si>
  <si>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</si>
  <si>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</si>
  <si>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</si>
  <si>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</si>
  <si>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</si>
  <si>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</si>
  <si>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</si>
  <si>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</si>
  <si>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</si>
  <si>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</si>
  <si>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</si>
  <si>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</si>
  <si>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</si>
  <si>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</si>
  <si>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</si>
  <si>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</si>
  <si>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</si>
  <si>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</si>
  <si>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</si>
  <si>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</si>
  <si>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</si>
  <si>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</si>
  <si>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</si>
  <si>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</si>
  <si>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</si>
  <si>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</si>
  <si>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</si>
  <si>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</si>
  <si>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</si>
  <si>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</si>
  <si>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</si>
  <si>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</si>
  <si>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</si>
  <si>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</si>
  <si>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</si>
  <si>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</si>
  <si>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</si>
  <si>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</si>
  <si>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</si>
  <si>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</si>
  <si>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</si>
  <si>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</si>
  <si>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</si>
  <si>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</si>
  <si>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</si>
  <si>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</si>
  <si>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</si>
  <si>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</si>
  <si>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</si>
  <si>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</si>
  <si>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</si>
  <si>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</si>
  <si>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</si>
  <si>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</si>
  <si>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</si>
  <si>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</si>
  <si>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</si>
  <si>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</si>
  <si>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</si>
  <si>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</si>
  <si>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</si>
  <si>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</si>
  <si>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</si>
  <si>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</si>
  <si>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</si>
  <si>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</si>
  <si>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</si>
  <si>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</si>
  <si>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</si>
  <si>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</si>
  <si>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</si>
  <si>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</si>
  <si>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</si>
  <si>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</si>
  <si>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</si>
  <si>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</si>
  <si>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</si>
  <si>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</si>
  <si>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</si>
  <si>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</si>
  <si>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</si>
  <si>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</si>
  <si>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</si>
  <si>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</si>
  <si>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</si>
  <si>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</si>
  <si>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</si>
  <si>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</si>
  <si>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</si>
  <si>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</si>
  <si>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</si>
  <si>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</si>
  <si>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</si>
  <si>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</si>
  <si>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</si>
  <si>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</si>
  <si>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</si>
  <si>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</si>
  <si>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</si>
  <si>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</si>
  <si>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</si>
  <si>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</si>
  <si>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</si>
  <si>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</si>
  <si>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</si>
  <si>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</si>
  <si>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</si>
  <si>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</si>
  <si>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</si>
  <si>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</si>
  <si>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</si>
  <si>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</si>
  <si>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</si>
  <si>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</si>
  <si>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</si>
  <si>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</si>
  <si>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</si>
  <si>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</si>
  <si>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</si>
  <si>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</si>
  <si>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</si>
  <si>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</si>
  <si>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</si>
  <si>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</si>
  <si>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</si>
  <si>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</si>
  <si>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</si>
  <si>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</si>
  <si>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</si>
  <si>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</si>
  <si>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</si>
  <si>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</si>
  <si>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</si>
  <si>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</si>
  <si>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</si>
  <si>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</si>
  <si>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</si>
  <si>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</si>
  <si>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</si>
  <si>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</si>
  <si>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</si>
  <si>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</si>
  <si>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</si>
  <si>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</si>
  <si>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</si>
  <si>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</si>
  <si>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</si>
  <si>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</si>
  <si>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</si>
  <si>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</si>
  <si>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</si>
  <si>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</si>
  <si>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</si>
  <si>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</si>
  <si>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</si>
  <si>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</si>
  <si>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</si>
  <si>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</si>
  <si>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</si>
  <si>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</si>
  <si>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</si>
  <si>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</si>
  <si>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</si>
  <si>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</si>
  <si>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</si>
  <si>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</si>
  <si>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</si>
  <si>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</si>
  <si>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</si>
  <si>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</si>
  <si>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</si>
  <si>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</si>
  <si>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</si>
  <si>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</si>
  <si>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</si>
  <si>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</si>
  <si>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</si>
  <si>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</si>
  <si>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</si>
  <si>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</si>
  <si>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</si>
  <si>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</si>
  <si>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</si>
  <si>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</si>
  <si>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</si>
  <si>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</si>
  <si>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</si>
  <si>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</si>
  <si>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</si>
  <si>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</si>
  <si>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</si>
  <si>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</si>
  <si>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</si>
  <si>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</si>
  <si>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</si>
  <si>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</si>
  <si>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</si>
  <si>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</si>
  <si>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</si>
  <si>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</si>
  <si>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</si>
  <si>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</si>
  <si>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</si>
  <si>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</si>
  <si>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</si>
  <si>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</si>
  <si>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</si>
  <si>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</si>
  <si>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</si>
  <si>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</si>
  <si>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</si>
  <si>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</si>
  <si>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</si>
  <si>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</si>
  <si>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</si>
  <si>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</si>
  <si>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</si>
  <si>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</si>
  <si>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</si>
  <si>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</si>
  <si>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</si>
  <si>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</si>
  <si>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</si>
  <si>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</si>
  <si>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</si>
  <si>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</si>
  <si>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</si>
  <si>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</si>
  <si>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</si>
  <si>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</si>
  <si>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</si>
  <si>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</si>
  <si>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</si>
  <si>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</si>
  <si>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</si>
  <si>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</si>
  <si>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</si>
  <si>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</si>
  <si>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</si>
  <si>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</si>
  <si>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</si>
  <si>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</si>
  <si>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</si>
  <si>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</si>
  <si>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</si>
  <si>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</si>
  <si>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</si>
  <si>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</si>
  <si>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</si>
  <si>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</si>
  <si>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</si>
  <si>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</si>
  <si>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</si>
  <si>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</si>
  <si>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</si>
  <si>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</si>
  <si>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</si>
  <si>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</si>
  <si>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</si>
  <si>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</si>
  <si>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</si>
  <si>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</si>
  <si>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</si>
  <si>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</si>
  <si>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</si>
  <si>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</si>
  <si>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</si>
  <si>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</si>
  <si>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</si>
  <si>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</si>
  <si>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</si>
  <si>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</si>
  <si>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</si>
  <si>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</si>
  <si>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</si>
  <si>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</si>
  <si>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</si>
  <si>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</si>
  <si>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</si>
  <si>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</si>
  <si>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</si>
  <si>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</si>
  <si>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</si>
  <si>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</si>
  <si>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</si>
  <si>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</si>
  <si>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</si>
  <si>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</si>
  <si>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</si>
  <si>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</si>
  <si>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</si>
  <si>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</si>
  <si>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</si>
  <si>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</si>
  <si>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</si>
  <si>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</si>
  <si>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</si>
  <si>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</si>
  <si>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</si>
  <si>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</si>
  <si>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</si>
  <si>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</si>
  <si>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</si>
  <si>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</si>
  <si>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</si>
  <si>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</si>
  <si>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</si>
  <si>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</si>
  <si>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</si>
  <si>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</si>
  <si>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</si>
  <si>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</si>
  <si>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</si>
  <si>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</si>
  <si>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</si>
  <si>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</si>
  <si>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</si>
  <si>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</si>
  <si>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</si>
  <si>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</si>
  <si>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</si>
  <si>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</si>
  <si>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</si>
  <si>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</si>
  <si>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</si>
  <si>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</si>
  <si>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</si>
  <si>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</si>
  <si>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</si>
  <si>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</si>
  <si>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</si>
  <si>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</si>
  <si>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</si>
  <si>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</si>
  <si>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</si>
  <si>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</si>
  <si>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</si>
  <si>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</si>
  <si>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</si>
  <si>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</si>
  <si>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</si>
  <si>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</si>
  <si>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</si>
  <si>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</si>
  <si>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</si>
  <si>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</si>
  <si>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</si>
  <si>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</si>
  <si>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</si>
  <si>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</si>
  <si>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</si>
  <si>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</si>
  <si>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</si>
  <si>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</si>
  <si>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</si>
  <si>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</si>
  <si>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</si>
  <si>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</si>
  <si>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</si>
  <si>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</si>
  <si>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</si>
  <si>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</si>
  <si>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</si>
  <si>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</si>
  <si>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</si>
  <si>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</si>
  <si>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</si>
  <si>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</si>
  <si>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</si>
  <si>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</si>
  <si>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</si>
  <si>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</si>
  <si>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</si>
  <si>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</si>
  <si>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</si>
  <si>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</si>
  <si>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</si>
  <si>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</si>
  <si>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</si>
  <si>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</si>
  <si>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</si>
  <si>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</si>
  <si>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</si>
  <si>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</si>
  <si>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</si>
  <si>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</si>
  <si>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</si>
  <si>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</si>
  <si>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</si>
  <si>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</si>
  <si>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</si>
  <si>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</si>
  <si>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</si>
  <si>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</si>
  <si>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</si>
  <si>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</si>
  <si>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</si>
  <si>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</si>
  <si>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</si>
  <si>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</si>
  <si>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</si>
  <si>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</si>
  <si>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</si>
  <si>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</si>
  <si>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</si>
  <si>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</si>
  <si>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</si>
  <si>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</si>
  <si>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</si>
  <si>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</si>
  <si>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</si>
  <si>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</si>
  <si>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</si>
  <si>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</si>
  <si>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</si>
  <si>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</si>
  <si>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</si>
  <si>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</si>
  <si>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</si>
  <si>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</si>
  <si>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</si>
  <si>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</si>
  <si>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</si>
  <si>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</si>
  <si>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</si>
  <si>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</si>
  <si>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</si>
  <si>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</si>
  <si>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</si>
  <si>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</si>
  <si>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</si>
  <si>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</si>
  <si>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</si>
  <si>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</si>
  <si>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</si>
  <si>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</si>
  <si>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</si>
  <si>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</si>
  <si>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</si>
  <si>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</si>
  <si>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</si>
  <si>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</si>
  <si>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</si>
  <si>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</si>
  <si>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</si>
  <si>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</si>
  <si>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</si>
  <si>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</si>
  <si>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</si>
  <si>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</si>
  <si>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</si>
  <si>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</si>
  <si>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</si>
  <si>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</si>
  <si>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</si>
  <si>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</si>
  <si>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</si>
  <si>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</si>
  <si>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</si>
  <si>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</si>
  <si>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</si>
  <si>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</si>
  <si>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</si>
  <si>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</si>
  <si>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</si>
  <si>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</si>
  <si>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</si>
  <si>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</si>
  <si>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</si>
  <si>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</si>
  <si>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</si>
  <si>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</si>
  <si>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</si>
  <si>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</si>
  <si>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</si>
  <si>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</si>
  <si>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</si>
  <si>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</si>
  <si>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</si>
  <si>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</si>
  <si>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</si>
  <si>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</si>
  <si>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</si>
  <si>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</si>
  <si>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</si>
  <si>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</si>
  <si>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</si>
  <si>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</si>
  <si>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</si>
  <si>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</si>
  <si>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</si>
  <si>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</si>
  <si>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</si>
  <si>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</si>
  <si>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</si>
  <si>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</si>
  <si>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</si>
  <si>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</si>
  <si>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</si>
  <si>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</si>
  <si>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</si>
  <si>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</si>
  <si>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</si>
  <si>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</si>
  <si>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</si>
  <si>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</si>
  <si>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</si>
  <si>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</si>
  <si>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</si>
  <si>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</si>
  <si>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</si>
  <si>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</si>
  <si>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</si>
  <si>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</si>
  <si>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</si>
  <si>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</si>
  <si>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</si>
  <si>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</si>
  <si>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</si>
  <si>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</si>
  <si>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</si>
  <si>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</si>
  <si>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</si>
  <si>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</si>
  <si>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</si>
  <si>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</si>
  <si>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</si>
  <si>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</si>
  <si>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</si>
  <si>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</si>
  <si>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</si>
  <si>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</si>
  <si>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</si>
  <si>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</si>
  <si>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</si>
  <si>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</si>
  <si>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</si>
  <si>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</si>
  <si>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</si>
  <si>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</si>
  <si>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</si>
  <si>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</si>
  <si>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</si>
  <si>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</si>
  <si>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</si>
  <si>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</si>
  <si>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</si>
  <si>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</si>
  <si>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</si>
  <si>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</si>
  <si>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</si>
  <si>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</si>
  <si>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</si>
  <si>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</si>
  <si>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</si>
  <si>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</si>
  <si>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</si>
  <si>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</si>
  <si>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</si>
  <si>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</si>
  <si>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</si>
  <si>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</si>
  <si>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</si>
  <si>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</si>
  <si>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</si>
  <si>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</si>
  <si>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</si>
  <si>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</si>
  <si>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</si>
  <si>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</si>
  <si>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</si>
  <si>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</si>
  <si>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</si>
  <si>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</si>
  <si>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</si>
  <si>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</si>
  <si>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</si>
  <si>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</si>
  <si>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</si>
  <si>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</si>
  <si>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</si>
  <si>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</si>
  <si>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</si>
  <si>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</si>
  <si>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</si>
  <si>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</si>
  <si>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</si>
  <si>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</si>
  <si>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</si>
  <si>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</si>
  <si>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</si>
  <si>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</si>
  <si>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</si>
  <si>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</si>
  <si>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</si>
  <si>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</si>
  <si>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</si>
  <si>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</si>
  <si>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</si>
  <si>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</si>
  <si>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</si>
  <si>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</si>
  <si>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</si>
  <si>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</si>
  <si>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</si>
  <si>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</si>
  <si>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</si>
  <si>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</si>
  <si>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</si>
  <si>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</si>
  <si>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</si>
  <si>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</si>
  <si>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</si>
  <si>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</si>
  <si>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</si>
  <si>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</si>
  <si>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</si>
  <si>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</si>
  <si>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</si>
  <si>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</si>
  <si>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</si>
  <si>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</si>
  <si>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</si>
  <si>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</si>
  <si>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</si>
  <si>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</si>
  <si>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</si>
  <si>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</si>
  <si>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</si>
  <si>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</si>
  <si>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</si>
  <si>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</si>
  <si>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</si>
  <si>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</si>
  <si>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</si>
  <si>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</si>
  <si>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</si>
  <si>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</si>
  <si>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</si>
  <si>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</si>
  <si>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</si>
  <si>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</si>
  <si>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</si>
  <si>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</si>
  <si>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</si>
  <si>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</si>
  <si>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</si>
  <si>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</si>
  <si>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</si>
  <si>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</si>
  <si>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</si>
  <si>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</si>
  <si>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</si>
  <si>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</si>
  <si>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</si>
  <si>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</si>
  <si>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</si>
  <si>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</si>
  <si>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</si>
  <si>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</si>
  <si>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</si>
  <si>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</si>
  <si>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</si>
  <si>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</si>
  <si>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</si>
  <si>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</si>
  <si>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</si>
  <si>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</si>
  <si>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</si>
  <si>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</si>
  <si>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</si>
  <si>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</si>
  <si>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</si>
  <si>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</si>
  <si>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</si>
  <si>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</si>
  <si>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</si>
  <si>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</si>
  <si>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</si>
  <si>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</si>
  <si>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</si>
  <si>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</si>
  <si>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</si>
  <si>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</si>
  <si>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</si>
  <si>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</si>
  <si>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</si>
  <si>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</si>
  <si>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</si>
  <si>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</si>
  <si>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</si>
  <si>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</si>
  <si>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</si>
  <si>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</si>
  <si>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</si>
  <si>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</si>
  <si>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</si>
  <si>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</si>
  <si>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</si>
  <si>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</si>
  <si>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</si>
  <si>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</si>
  <si>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</si>
  <si>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</si>
  <si>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</si>
  <si>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</si>
  <si>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</si>
  <si>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</si>
  <si>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</si>
  <si>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</si>
  <si>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</si>
  <si>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</si>
  <si>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</si>
  <si>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</si>
  <si>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</si>
  <si>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</si>
  <si>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</si>
  <si>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</si>
  <si>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</si>
  <si>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</si>
  <si>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</si>
  <si>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</si>
  <si>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</si>
  <si>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</si>
  <si>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</si>
  <si>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</si>
  <si>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</si>
  <si>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</si>
  <si>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</si>
  <si>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</si>
  <si>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</si>
  <si>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</si>
  <si>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</si>
  <si>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</si>
  <si>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</si>
  <si>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</si>
  <si>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</si>
  <si>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</si>
  <si>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</si>
  <si>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</si>
  <si>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</si>
  <si>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</si>
  <si>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</si>
  <si>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</si>
  <si>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</si>
  <si>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</si>
  <si>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</si>
  <si>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</si>
  <si>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</si>
  <si>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</si>
  <si>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</si>
  <si>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</si>
  <si>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</si>
  <si>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</si>
  <si>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</si>
  <si>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</si>
  <si>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</si>
  <si>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</si>
  <si>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</si>
  <si>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</si>
  <si>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</si>
  <si>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</si>
  <si>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</si>
  <si>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</si>
  <si>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</si>
  <si>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</si>
  <si>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</si>
  <si>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</si>
  <si>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</si>
  <si>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</si>
  <si>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</si>
  <si>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</si>
  <si>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</si>
  <si>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</si>
  <si>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</si>
  <si>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</si>
  <si>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</si>
  <si>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</si>
  <si>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</si>
  <si>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</si>
  <si>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</si>
  <si>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</si>
  <si>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</si>
  <si>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</si>
  <si>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</si>
  <si>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</si>
  <si>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</si>
  <si>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</si>
  <si>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</si>
  <si>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</si>
  <si>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</si>
  <si>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</si>
  <si>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</si>
  <si>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</si>
  <si>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</si>
  <si>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</si>
  <si>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</si>
  <si>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</si>
  <si>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</si>
  <si>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</si>
  <si>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</si>
  <si>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</si>
  <si>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</si>
  <si>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</si>
  <si>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</si>
  <si>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</si>
  <si>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</si>
  <si>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</si>
  <si>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</si>
  <si>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</si>
  <si>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</si>
  <si>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</si>
  <si>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</si>
  <si>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</si>
  <si>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</si>
  <si>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</si>
  <si>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</si>
  <si>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</si>
  <si>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</si>
  <si>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</si>
  <si>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</si>
  <si>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</si>
  <si>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</si>
  <si>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</si>
  <si>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</si>
  <si>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</si>
  <si>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</si>
  <si>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</si>
  <si>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</si>
  <si>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</si>
  <si>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</si>
  <si>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</si>
  <si>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</si>
  <si>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</si>
  <si>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</si>
  <si>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</si>
  <si>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</si>
  <si>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</si>
  <si>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</si>
  <si>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</si>
  <si>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</si>
  <si>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</si>
  <si>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</si>
  <si>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</si>
  <si>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</si>
  <si>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</si>
  <si>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</si>
  <si>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</si>
  <si>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</si>
  <si>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</si>
  <si>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</si>
  <si>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</si>
  <si>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</si>
  <si>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</si>
  <si>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</si>
  <si>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</si>
  <si>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</si>
  <si>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</si>
  <si>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</si>
  <si>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</si>
  <si>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</si>
  <si>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</si>
  <si>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</si>
  <si>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</si>
  <si>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</si>
  <si>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</si>
  <si>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</si>
  <si>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</si>
  <si>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</si>
  <si>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</si>
  <si>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</si>
  <si>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</si>
  <si>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</si>
  <si>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</si>
  <si>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</si>
  <si>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</si>
  <si>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</si>
  <si>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</si>
  <si>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</si>
  <si>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</si>
  <si>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</si>
  <si>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</si>
  <si>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</si>
  <si>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</si>
  <si>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</si>
  <si>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</si>
  <si>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</si>
  <si>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</si>
  <si>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</si>
  <si>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</si>
  <si>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</si>
  <si>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</si>
  <si>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</si>
  <si>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</si>
  <si>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</si>
  <si>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</si>
  <si>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</si>
  <si>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</si>
  <si>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</si>
  <si>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</si>
  <si>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</si>
  <si>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</si>
  <si>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</si>
  <si>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</si>
  <si>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</si>
  <si>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</si>
  <si>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</si>
  <si>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</si>
  <si>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</si>
  <si>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</si>
  <si>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</si>
  <si>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</si>
  <si>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</si>
  <si>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</si>
  <si>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</si>
  <si>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</si>
  <si>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</si>
  <si>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</si>
  <si>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</si>
  <si>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</si>
  <si>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</si>
  <si>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</si>
  <si>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</si>
  <si>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</si>
  <si>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</si>
  <si>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</si>
  <si>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</si>
  <si>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</si>
  <si>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</si>
  <si>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</si>
  <si>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</si>
  <si>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</si>
  <si>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</si>
  <si>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</si>
  <si>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</si>
  <si>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</si>
  <si>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</si>
  <si>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</si>
  <si>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</si>
  <si>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</si>
  <si>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</si>
  <si>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</si>
  <si>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</si>
  <si>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</si>
  <si>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</si>
  <si>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</si>
  <si>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</si>
  <si>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</si>
  <si>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</si>
  <si>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</si>
  <si>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</si>
  <si>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</si>
  <si>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</si>
  <si>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</si>
  <si>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</si>
  <si>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</si>
  <si>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</si>
  <si>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</si>
  <si>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</si>
  <si>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</si>
  <si>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</si>
  <si>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</si>
  <si>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</si>
  <si>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</si>
  <si>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</si>
  <si>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</si>
  <si>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</si>
  <si>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</si>
  <si>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</si>
  <si>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</si>
  <si>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</si>
  <si>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</si>
  <si>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</si>
  <si>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</si>
  <si>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</si>
  <si>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</si>
  <si>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</si>
  <si>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</si>
  <si>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</si>
  <si>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</si>
  <si>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</si>
  <si>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</si>
  <si>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</si>
  <si>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</si>
  <si>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</si>
  <si>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</si>
  <si>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</si>
  <si>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</si>
  <si>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</si>
  <si>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</si>
  <si>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</si>
  <si>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</si>
  <si>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</si>
  <si>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</si>
  <si>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</si>
  <si>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</si>
  <si>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</si>
  <si>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</si>
  <si>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</si>
  <si>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</si>
  <si>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</si>
  <si>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</si>
  <si>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</si>
  <si>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</si>
  <si>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</si>
  <si>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</si>
  <si>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</si>
  <si>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</si>
  <si>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</si>
  <si>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</si>
  <si>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</si>
  <si>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</si>
  <si>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</si>
  <si>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</si>
  <si>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</si>
  <si>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</si>
  <si>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</si>
  <si>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</si>
  <si>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</si>
  <si>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</si>
  <si>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</si>
  <si>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</si>
  <si>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</si>
  <si>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</si>
  <si>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</si>
  <si>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</si>
  <si>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</si>
  <si>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</si>
  <si>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</si>
  <si>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</si>
  <si>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</si>
  <si>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</si>
  <si>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</si>
  <si>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</si>
  <si>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</si>
  <si>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</si>
  <si>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</si>
  <si>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</si>
  <si>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</si>
  <si>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</si>
  <si>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</si>
  <si>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</si>
  <si>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</si>
  <si>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</si>
  <si>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</si>
  <si>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</si>
  <si>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</si>
  <si>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</si>
  <si>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</si>
  <si>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</si>
  <si>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</si>
  <si>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</si>
  <si>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</si>
  <si>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</si>
  <si>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</si>
  <si>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</si>
  <si>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</si>
  <si>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</si>
  <si>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</si>
  <si>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</si>
  <si>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</si>
  <si>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</si>
  <si>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</si>
  <si>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</si>
  <si>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</si>
  <si>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</si>
  <si>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</si>
  <si>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</si>
  <si>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</si>
  <si>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</si>
  <si>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</si>
  <si>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</si>
  <si>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</si>
  <si>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</si>
  <si>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</si>
  <si>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</si>
  <si>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</si>
  <si>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</si>
  <si>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</si>
  <si>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</si>
  <si>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</si>
  <si>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</si>
  <si>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</si>
  <si>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</si>
  <si>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</si>
  <si>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</si>
  <si>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</si>
  <si>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</si>
  <si>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</si>
  <si>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</si>
  <si>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</si>
  <si>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</si>
  <si>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</si>
  <si>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</si>
  <si>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</si>
  <si>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</si>
  <si>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</si>
  <si>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</si>
  <si>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</si>
  <si>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</si>
  <si>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</si>
  <si>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</si>
  <si>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</si>
  <si>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</si>
  <si>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</si>
  <si>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</si>
  <si>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</si>
  <si>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</si>
  <si>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</si>
  <si>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</si>
  <si>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</si>
  <si>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</si>
  <si>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</si>
  <si>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</si>
  <si>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</si>
  <si>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</si>
  <si>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</si>
  <si>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</si>
  <si>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</si>
  <si>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</si>
  <si>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</si>
  <si>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</si>
  <si>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</si>
  <si>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</si>
  <si>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</si>
  <si>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</si>
  <si>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</si>
  <si>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</si>
  <si>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</si>
  <si>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</si>
  <si>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</si>
  <si>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</si>
  <si>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</si>
  <si>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</si>
  <si>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</si>
  <si>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</si>
  <si>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</si>
  <si>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</si>
  <si>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</si>
  <si>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</si>
  <si>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</si>
  <si>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</si>
  <si>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</si>
  <si>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</si>
  <si>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</si>
  <si>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</si>
  <si>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</si>
  <si>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</si>
  <si>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</si>
  <si>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</si>
  <si>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</si>
  <si>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</si>
  <si>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</si>
  <si>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</si>
  <si>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</si>
  <si>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</si>
  <si>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</si>
  <si>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</si>
  <si>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</si>
  <si>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</si>
  <si>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</si>
  <si>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</si>
  <si>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</si>
  <si>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</si>
  <si>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</si>
  <si>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</si>
  <si>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</si>
  <si>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</si>
  <si>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</si>
  <si>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</si>
  <si>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</si>
  <si>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</si>
  <si>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</si>
  <si>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</si>
  <si>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</si>
  <si>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</si>
  <si>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</si>
  <si>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</si>
  <si>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</si>
  <si>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</si>
  <si>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</si>
  <si>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</si>
  <si>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</si>
  <si>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</si>
  <si>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</si>
  <si>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</si>
  <si>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</si>
  <si>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</si>
  <si>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</si>
  <si>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</si>
  <si>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</si>
  <si>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</si>
  <si>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</si>
  <si>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</si>
  <si>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</si>
  <si>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</si>
  <si>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</si>
  <si>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</si>
  <si>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</si>
  <si>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</si>
  <si>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</si>
  <si>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</si>
  <si>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</si>
  <si>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</si>
  <si>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</si>
  <si>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</si>
  <si>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</si>
  <si>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</si>
  <si>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</si>
  <si>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</si>
  <si>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</si>
  <si>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</si>
  <si>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</si>
  <si>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</si>
  <si>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</si>
  <si>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</si>
  <si>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</si>
  <si>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</si>
  <si>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</si>
  <si>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</si>
  <si>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</si>
  <si>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</si>
  <si>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</si>
  <si>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</si>
  <si>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</si>
  <si>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</si>
  <si>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</si>
  <si>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</si>
  <si>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</si>
  <si>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</si>
  <si>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</si>
  <si>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</si>
  <si>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</si>
  <si>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</si>
  <si>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</si>
  <si>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</si>
  <si>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</si>
  <si>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</si>
  <si>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</si>
  <si>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</si>
  <si>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</si>
  <si>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</si>
  <si>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</si>
  <si>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</si>
  <si>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</si>
  <si>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</si>
  <si>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</si>
  <si>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</si>
  <si>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</si>
  <si>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</si>
  <si>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</si>
  <si>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</si>
  <si>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</si>
  <si>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</si>
  <si>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</si>
  <si>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</si>
  <si>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</si>
  <si>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</si>
  <si>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</si>
  <si>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</si>
  <si>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</si>
  <si>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</si>
  <si>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</si>
  <si>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</si>
  <si>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</si>
  <si>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</si>
  <si>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</si>
  <si>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</si>
  <si>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</si>
  <si>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</si>
  <si>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</si>
  <si>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</si>
  <si>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</si>
  <si>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</si>
  <si>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</si>
  <si>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</si>
  <si>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</si>
  <si>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</si>
  <si>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</si>
  <si>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</si>
  <si>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</si>
  <si>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</si>
  <si>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</si>
  <si>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</si>
  <si>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</si>
  <si>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</si>
  <si>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</si>
  <si>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</si>
  <si>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</si>
  <si>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</si>
  <si>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</si>
  <si>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</si>
  <si>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</si>
  <si>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</si>
  <si>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</si>
  <si>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</si>
  <si>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</si>
  <si>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</si>
  <si>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</si>
  <si>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</si>
  <si>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</si>
  <si>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</si>
  <si>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</si>
  <si>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</si>
  <si>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</si>
  <si>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</si>
  <si>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</si>
  <si>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</si>
  <si>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</si>
  <si>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</si>
  <si>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</si>
  <si>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</si>
  <si>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</si>
  <si>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</si>
  <si>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</si>
  <si>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</si>
  <si>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</si>
  <si>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</si>
  <si>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</si>
  <si>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</si>
  <si>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</si>
  <si>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</si>
  <si>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</si>
  <si>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</si>
  <si>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</si>
  <si>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</si>
  <si>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</si>
  <si>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</si>
  <si>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</si>
  <si>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</si>
  <si>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</si>
  <si>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</si>
  <si>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</si>
  <si>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</si>
  <si>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</si>
  <si>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</si>
  <si>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</si>
  <si>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</si>
  <si>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</si>
  <si>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</si>
  <si>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</si>
  <si>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</si>
  <si>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</si>
  <si>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</si>
  <si>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</si>
  <si>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</si>
  <si>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</si>
  <si>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</si>
  <si>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</si>
  <si>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</si>
  <si>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</si>
  <si>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</si>
  <si>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</si>
  <si>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</si>
  <si>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</si>
  <si>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</si>
  <si>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</si>
  <si>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</si>
  <si>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</si>
  <si>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</si>
  <si>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</si>
  <si>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</si>
  <si>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</si>
  <si>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</si>
  <si>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</si>
  <si>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</si>
  <si>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</si>
  <si>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</si>
  <si>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</si>
  <si>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</si>
  <si>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</si>
  <si>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</si>
  <si>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</si>
  <si>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</si>
  <si>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</si>
  <si>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</si>
  <si>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</si>
  <si>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</si>
  <si>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</si>
  <si>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</si>
  <si>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</si>
  <si>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</si>
  <si>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</si>
  <si>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</si>
  <si>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</si>
  <si>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</si>
  <si>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</si>
  <si>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</si>
  <si>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</si>
  <si>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</si>
  <si>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</si>
  <si>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</si>
  <si>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</si>
  <si>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</si>
  <si>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</si>
  <si>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</si>
  <si>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</si>
  <si>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</si>
  <si>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</si>
  <si>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</si>
  <si>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</si>
  <si>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</si>
  <si>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</si>
  <si>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</si>
  <si>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</si>
  <si>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</si>
  <si>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</si>
  <si>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</si>
  <si>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</si>
  <si>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</si>
  <si>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</si>
  <si>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</si>
  <si>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</si>
  <si>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</si>
  <si>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</si>
  <si>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</si>
  <si>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</si>
  <si>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</si>
  <si>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</si>
  <si>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</si>
  <si>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</si>
  <si>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</si>
  <si>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</si>
  <si>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</si>
  <si>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</si>
  <si>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</si>
  <si>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</si>
  <si>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</si>
  <si>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</si>
  <si>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</si>
  <si>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</si>
  <si>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</si>
  <si>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</si>
  <si>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</si>
  <si>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</si>
  <si>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</si>
  <si>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</si>
  <si>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</si>
  <si>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</si>
  <si>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</si>
  <si>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</si>
  <si>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</si>
  <si>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</si>
  <si>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</si>
  <si>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</si>
  <si>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</si>
  <si>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</si>
  <si>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</si>
  <si>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</si>
  <si>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</si>
  <si>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</si>
  <si>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</si>
  <si>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</si>
  <si>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</si>
  <si>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</si>
  <si>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</si>
  <si>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</si>
  <si>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</si>
  <si>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</si>
  <si>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</si>
  <si>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</si>
  <si>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</si>
  <si>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</si>
  <si>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</si>
  <si>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</si>
  <si>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</si>
  <si>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</si>
  <si>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</si>
  <si>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</si>
  <si>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</si>
  <si>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</si>
  <si>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</si>
  <si>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</si>
  <si>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</si>
  <si>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</si>
  <si>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</si>
  <si>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</si>
  <si>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</si>
  <si>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</si>
  <si>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</si>
  <si>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</si>
  <si>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</si>
  <si>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</si>
  <si>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</si>
  <si>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</si>
  <si>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</si>
  <si>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</si>
  <si>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</si>
  <si>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</si>
  <si>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</si>
  <si>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</si>
  <si>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</si>
  <si>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</si>
  <si>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</si>
  <si>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</si>
  <si>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</si>
  <si>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</si>
  <si>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</si>
  <si>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</si>
  <si>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</si>
  <si>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</si>
  <si>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</si>
  <si>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</si>
  <si>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</si>
  <si>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</si>
  <si>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</si>
  <si>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</si>
  <si>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</si>
  <si>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</si>
  <si>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</si>
  <si>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</si>
  <si>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</si>
  <si>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</si>
  <si>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</si>
  <si>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</si>
  <si>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</si>
  <si>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</si>
  <si>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</si>
  <si>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</si>
  <si>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</si>
  <si>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</si>
  <si>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</si>
  <si>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</si>
  <si>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</si>
  <si>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</si>
  <si>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</si>
  <si>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</si>
  <si>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</si>
  <si>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</si>
  <si>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</si>
  <si>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</si>
  <si>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</si>
  <si>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</si>
  <si>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</si>
  <si>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</si>
  <si>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</si>
  <si>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</si>
  <si>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</si>
  <si>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</si>
  <si>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</si>
  <si>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</si>
  <si>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</si>
  <si>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</si>
  <si>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</si>
  <si>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</si>
  <si>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</si>
  <si>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</si>
  <si>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</si>
  <si>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</si>
  <si>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</si>
  <si>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</si>
  <si>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</si>
  <si>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</si>
  <si>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</si>
  <si>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</si>
  <si>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</si>
  <si>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</si>
  <si>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</si>
  <si>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</si>
  <si>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</si>
  <si>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</si>
  <si>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</si>
  <si>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</si>
  <si>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</si>
  <si>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</si>
  <si>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</si>
  <si>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</si>
  <si>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</si>
  <si>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</si>
  <si>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</si>
  <si>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</si>
  <si>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</si>
  <si>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</si>
  <si>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</si>
  <si>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</si>
  <si>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</si>
  <si>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</si>
  <si>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</si>
  <si>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</si>
  <si>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</si>
  <si>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</si>
  <si>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</si>
  <si>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</si>
  <si>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</si>
  <si>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</si>
  <si>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</si>
  <si>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</si>
  <si>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</si>
  <si>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</si>
  <si>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</si>
  <si>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</si>
  <si>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</si>
  <si>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</si>
  <si>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</si>
  <si>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</si>
  <si>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</si>
  <si>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</si>
  <si>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</si>
  <si>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</si>
  <si>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</si>
  <si>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</si>
  <si>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</si>
  <si>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</si>
  <si>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</si>
  <si>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</si>
  <si>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</si>
  <si>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</si>
  <si>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</si>
  <si>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</si>
  <si>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</si>
  <si>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</si>
  <si>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</si>
  <si>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</si>
  <si>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</si>
  <si>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</si>
  <si>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</si>
  <si>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</si>
  <si>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</si>
  <si>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</si>
  <si>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</si>
  <si>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</si>
  <si>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</si>
  <si>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</si>
  <si>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</si>
  <si>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</si>
  <si>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</si>
  <si>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</si>
  <si>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</si>
  <si>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</si>
  <si>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</si>
  <si>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</si>
  <si>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</si>
  <si>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</si>
  <si>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</si>
  <si>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</si>
  <si>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</si>
  <si>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</si>
  <si>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</si>
  <si>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</si>
  <si>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</si>
  <si>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</si>
  <si>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</si>
  <si>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</si>
  <si>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</si>
  <si>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</si>
  <si>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</si>
  <si>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</si>
  <si>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</si>
  <si>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</si>
  <si>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</si>
  <si>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</si>
  <si>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</si>
  <si>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</si>
  <si>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</si>
  <si>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</si>
  <si>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</si>
  <si>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</si>
  <si>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</si>
  <si>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</si>
  <si>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</si>
  <si>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</si>
  <si>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</si>
  <si>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</si>
  <si>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</si>
  <si>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</si>
  <si>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</si>
  <si>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</si>
  <si>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</si>
  <si>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</si>
  <si>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</si>
  <si>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</si>
  <si>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</si>
  <si>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</si>
  <si>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</si>
  <si>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</si>
  <si>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</si>
  <si>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</si>
  <si>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</si>
  <si>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</si>
  <si>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</si>
  <si>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</si>
  <si>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</si>
  <si>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</si>
  <si>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</si>
  <si>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</si>
  <si>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</si>
  <si>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</si>
  <si>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</si>
  <si>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</si>
  <si>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</si>
  <si>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</si>
  <si>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</si>
  <si>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</si>
  <si>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</si>
  <si>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</si>
  <si>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</si>
  <si>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</si>
  <si>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</si>
  <si>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</si>
  <si>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</si>
  <si>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</si>
  <si>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</si>
  <si>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</si>
  <si>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</si>
  <si>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</si>
  <si>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</si>
  <si>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</si>
  <si>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</si>
  <si>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</si>
  <si>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</si>
  <si>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</si>
  <si>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</si>
  <si>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</si>
  <si>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</si>
  <si>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</si>
  <si>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</si>
  <si>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</si>
  <si>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</si>
  <si>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</si>
  <si>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</si>
  <si>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</si>
  <si>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</si>
  <si>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</si>
  <si>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</si>
  <si>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</si>
  <si>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</si>
  <si>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</si>
  <si>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</si>
  <si>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</si>
  <si>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</si>
  <si>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</si>
  <si>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</si>
  <si>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</si>
  <si>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</si>
  <si>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</si>
  <si>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</si>
  <si>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</si>
  <si>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</si>
  <si>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</si>
  <si>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</si>
  <si>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</si>
  <si>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</si>
  <si>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</si>
  <si>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</si>
  <si>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</si>
  <si>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</si>
  <si>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</si>
  <si>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</si>
  <si>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</si>
  <si>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</si>
  <si>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</si>
  <si>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</si>
  <si>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</si>
  <si>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</si>
  <si>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</si>
  <si>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</si>
  <si>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</si>
  <si>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</si>
  <si>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</si>
  <si>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</si>
  <si>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</si>
  <si>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</si>
  <si>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</si>
  <si>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</si>
  <si>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</si>
  <si>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</si>
  <si>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</si>
  <si>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</si>
  <si>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</si>
  <si>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</si>
  <si>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</si>
  <si>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</si>
  <si>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</si>
  <si>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</si>
  <si>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</si>
  <si>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</si>
  <si>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</si>
  <si>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</si>
  <si>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</si>
  <si>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</si>
  <si>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</si>
  <si>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</si>
  <si>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</si>
  <si>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</si>
  <si>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</si>
  <si>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</si>
  <si>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</si>
  <si>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</si>
  <si>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</si>
  <si>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</si>
  <si>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</si>
  <si>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</si>
  <si>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</si>
  <si>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</si>
  <si>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</si>
  <si>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</si>
  <si>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</si>
  <si>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</si>
  <si>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</si>
  <si>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</si>
  <si>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</si>
  <si>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</si>
  <si>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</si>
  <si>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</si>
  <si>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</si>
  <si>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</si>
  <si>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</si>
  <si>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</si>
  <si>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</si>
  <si>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</si>
  <si>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</si>
  <si>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</si>
  <si>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</si>
  <si>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</si>
  <si>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</si>
  <si>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</si>
  <si>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</si>
  <si>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</si>
  <si>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</si>
  <si>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</si>
  <si>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</si>
  <si>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</si>
  <si>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</si>
  <si>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</si>
  <si>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</si>
  <si>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</si>
  <si>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</si>
  <si>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</si>
  <si>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</si>
  <si>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</si>
  <si>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</si>
  <si>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</si>
  <si>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</si>
  <si>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</si>
  <si>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</si>
  <si>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</si>
  <si>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</si>
  <si>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</si>
  <si>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</si>
  <si>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</si>
  <si>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</si>
  <si>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</si>
  <si>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</si>
  <si>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</si>
  <si>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</si>
  <si>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</si>
  <si>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</si>
  <si>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</si>
  <si>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</si>
  <si>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</si>
  <si>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</si>
  <si>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</si>
  <si>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</si>
  <si>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</si>
  <si>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</si>
  <si>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</si>
  <si>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</si>
  <si>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</si>
  <si>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</si>
  <si>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</si>
  <si>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</si>
  <si>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</si>
  <si>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</si>
  <si>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</si>
  <si>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</si>
  <si>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</si>
  <si>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</si>
  <si>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</si>
  <si>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</si>
  <si>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</si>
  <si>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</si>
  <si>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</si>
  <si>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</si>
  <si>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</si>
  <si>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</si>
  <si>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</si>
  <si>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</si>
  <si>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</si>
  <si>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</si>
  <si>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</si>
  <si>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</si>
  <si>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</si>
  <si>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</si>
  <si>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</si>
  <si>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</si>
  <si>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</si>
  <si>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</si>
  <si>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</si>
  <si>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</si>
  <si>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</si>
  <si>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</si>
  <si>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</si>
  <si>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</si>
  <si>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</si>
  <si>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</si>
  <si>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</si>
  <si>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</si>
  <si>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</si>
  <si>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</si>
  <si>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</si>
  <si>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</si>
  <si>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</si>
  <si>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</si>
  <si>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</si>
  <si>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</si>
  <si>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</si>
  <si>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</si>
  <si>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</si>
  <si>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</si>
  <si>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</si>
  <si>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</si>
  <si>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</si>
  <si>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</si>
  <si>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</si>
  <si>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</si>
  <si>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</si>
  <si>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</si>
  <si>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</si>
  <si>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</si>
  <si>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</si>
  <si>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</si>
  <si>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</si>
  <si>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</si>
  <si>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</si>
  <si>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</si>
  <si>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</si>
  <si>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</si>
  <si>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</si>
  <si>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</si>
  <si>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</si>
  <si>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</si>
  <si>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</si>
  <si>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</si>
  <si>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</si>
  <si>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</si>
  <si>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</si>
  <si>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</si>
  <si>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</si>
  <si>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</si>
  <si>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</si>
  <si>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</si>
  <si>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</si>
  <si>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</si>
  <si>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</si>
  <si>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</si>
  <si>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</si>
  <si>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</si>
  <si>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</si>
  <si>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</si>
  <si>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</si>
  <si>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</si>
  <si>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</si>
  <si>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</si>
  <si>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</si>
  <si>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</si>
  <si>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</si>
  <si>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</si>
  <si>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</si>
  <si>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</si>
  <si>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</si>
  <si>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</si>
  <si>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</si>
  <si>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</si>
  <si>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</si>
  <si>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</si>
  <si>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</si>
  <si>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</si>
  <si>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</si>
  <si>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</si>
  <si>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</si>
  <si>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</si>
  <si>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</si>
  <si>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</si>
  <si>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</si>
  <si>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</si>
  <si>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</si>
  <si>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</si>
  <si>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</si>
  <si>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</si>
  <si>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</si>
  <si>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</si>
  <si>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</si>
  <si>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</si>
  <si>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</si>
  <si>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</si>
  <si>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</si>
  <si>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</si>
  <si>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</si>
  <si>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</si>
  <si>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</si>
  <si>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</si>
  <si>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</si>
  <si>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</si>
  <si>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</si>
  <si>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</si>
  <si>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</si>
  <si>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</si>
  <si>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</si>
  <si>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</si>
  <si>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</si>
  <si>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</si>
  <si>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</si>
  <si>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</si>
  <si>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</si>
  <si>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</si>
  <si>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</si>
  <si>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</si>
  <si>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</si>
  <si>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</si>
  <si>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</si>
  <si>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</si>
  <si>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</si>
  <si>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</si>
  <si>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</si>
  <si>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</si>
  <si>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</si>
  <si>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</si>
  <si>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</si>
  <si>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</si>
  <si>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</si>
  <si>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</si>
  <si>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</si>
  <si>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</si>
  <si>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</si>
  <si>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</si>
  <si>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</si>
  <si>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</si>
  <si>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</si>
  <si>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</si>
  <si>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</si>
  <si>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</si>
  <si>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</si>
  <si>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</si>
  <si>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</si>
  <si>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</si>
  <si>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</si>
  <si>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</si>
  <si>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</si>
  <si>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</si>
  <si>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</si>
  <si>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</si>
  <si>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</si>
  <si>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</si>
  <si>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</si>
  <si>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</si>
  <si>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</si>
  <si>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</si>
  <si>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</si>
  <si>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</si>
  <si>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</si>
  <si>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</si>
  <si>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</si>
  <si>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</si>
  <si>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</si>
  <si>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</si>
  <si>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</si>
  <si>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</si>
  <si>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</si>
  <si>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</si>
  <si>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</si>
  <si>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</si>
  <si>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</si>
  <si>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</si>
  <si>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</si>
  <si>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</si>
  <si>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</si>
  <si>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</si>
  <si>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</si>
  <si>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</si>
  <si>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</si>
  <si>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</si>
  <si>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</si>
  <si>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</si>
  <si>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</si>
  <si>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</si>
  <si>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</si>
  <si>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</si>
  <si>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</si>
  <si>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</si>
  <si>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</si>
  <si>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</si>
  <si>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</si>
  <si>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</si>
  <si>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</si>
  <si>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</si>
  <si>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</si>
  <si>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</si>
  <si>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</si>
  <si>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</si>
  <si>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</si>
  <si>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</si>
  <si>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</si>
  <si>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</si>
  <si>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</si>
  <si>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</si>
  <si>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</si>
  <si>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</si>
  <si>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</si>
  <si>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</si>
  <si>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</si>
  <si>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</si>
  <si>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</si>
  <si>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</si>
  <si>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</si>
  <si>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</si>
  <si>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</si>
  <si>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</si>
  <si>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</si>
  <si>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</si>
  <si>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</si>
  <si>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</si>
  <si>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</si>
  <si>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</si>
  <si>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</si>
  <si>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</si>
  <si>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</si>
  <si>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</si>
  <si>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</si>
  <si>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</si>
  <si>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</si>
  <si>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</si>
  <si>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</si>
  <si>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</si>
  <si>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</si>
  <si>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</si>
  <si>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</si>
  <si>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</si>
  <si>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</si>
  <si>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</si>
  <si>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</si>
  <si>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</si>
  <si>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</si>
  <si>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</si>
  <si>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</si>
  <si>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</si>
  <si>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</si>
  <si>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</si>
  <si>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</si>
  <si>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</si>
  <si>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</si>
  <si>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</si>
  <si>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</si>
  <si>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</si>
  <si>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</si>
  <si>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</si>
  <si>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</si>
  <si>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</si>
  <si>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</si>
  <si>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</si>
  <si>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</si>
  <si>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</si>
  <si>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</si>
  <si>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</si>
  <si>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</si>
  <si>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</si>
  <si>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</si>
  <si>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</si>
  <si>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</si>
  <si>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</si>
  <si>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</si>
  <si>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</si>
  <si>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</si>
  <si>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</si>
  <si>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</si>
  <si>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</si>
  <si>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</si>
  <si>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</si>
  <si>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</si>
  <si>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</si>
  <si>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</si>
  <si>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</si>
  <si>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</si>
  <si>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</si>
  <si>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</si>
  <si>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</si>
  <si>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</si>
  <si>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</si>
  <si>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</si>
  <si>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</si>
  <si>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</si>
  <si>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</si>
  <si>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</si>
  <si>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</si>
  <si>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</si>
  <si>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</si>
  <si>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</si>
  <si>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</si>
  <si>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</si>
  <si>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</si>
  <si>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</si>
  <si>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</si>
  <si>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</si>
  <si>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</si>
  <si>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</si>
  <si>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</si>
  <si>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</si>
  <si>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</si>
  <si>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</si>
  <si>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</si>
  <si>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</si>
  <si>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</si>
  <si>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</si>
  <si>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</si>
  <si>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</si>
  <si>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</si>
  <si>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</si>
  <si>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</si>
  <si>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</si>
  <si>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</si>
  <si>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</si>
  <si>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</si>
  <si>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</si>
  <si>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</si>
  <si>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</si>
  <si>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</si>
  <si>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</si>
  <si>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</si>
  <si>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</si>
  <si>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</si>
  <si>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</si>
  <si>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</si>
  <si>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</si>
  <si>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</si>
  <si>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</si>
  <si>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</si>
  <si>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</si>
  <si>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</si>
  <si>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</si>
  <si>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</si>
  <si>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</si>
  <si>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</si>
  <si>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</si>
  <si>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</si>
  <si>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</si>
  <si>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</si>
  <si>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</si>
  <si>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</si>
  <si>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</si>
  <si>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</si>
  <si>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</si>
  <si>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</si>
  <si>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</si>
  <si>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</si>
  <si>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</si>
  <si>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</si>
  <si>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</si>
  <si>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</si>
  <si>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</si>
  <si>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</si>
  <si>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</si>
  <si>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</si>
  <si>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</si>
  <si>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</si>
  <si>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</si>
  <si>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</si>
  <si>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</si>
  <si>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</si>
  <si>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</si>
  <si>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</si>
  <si>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</si>
  <si>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</si>
  <si>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</si>
  <si>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</si>
  <si>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</si>
  <si>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</si>
  <si>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</si>
  <si>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</si>
  <si>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</si>
  <si>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</si>
  <si>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</si>
  <si>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</si>
  <si>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</si>
  <si>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</si>
  <si>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</si>
  <si>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</si>
  <si>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</si>
  <si>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</si>
  <si>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</si>
  <si>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</si>
  <si>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</si>
  <si>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</si>
  <si>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</si>
  <si>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</si>
  <si>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</si>
  <si>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</si>
  <si>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</si>
  <si>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</si>
  <si>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</si>
  <si>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</si>
  <si>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</si>
  <si>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</si>
  <si>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</si>
  <si>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</si>
  <si>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</si>
  <si>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</si>
  <si>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</si>
  <si>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</si>
  <si>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</si>
  <si>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</si>
  <si>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</si>
  <si>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</si>
  <si>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</si>
  <si>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</si>
  <si>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</si>
  <si>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</si>
  <si>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</si>
  <si>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</si>
  <si>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</si>
  <si>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</si>
  <si>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</si>
  <si>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</si>
  <si>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</si>
  <si>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</si>
  <si>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</si>
  <si>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</si>
  <si>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</si>
  <si>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</si>
  <si>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</si>
  <si>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</si>
  <si>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</si>
  <si>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</si>
  <si>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</si>
  <si>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</si>
  <si>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</si>
  <si>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</si>
  <si>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</si>
  <si>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</si>
  <si>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</si>
  <si>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</si>
  <si>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</si>
  <si>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</si>
  <si>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</si>
  <si>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</si>
  <si>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</si>
  <si>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</si>
  <si>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</si>
  <si>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</si>
  <si>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</si>
  <si>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</si>
  <si>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</si>
  <si>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</si>
  <si>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</si>
  <si>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</si>
  <si>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</si>
  <si>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</si>
  <si>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</si>
  <si>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</si>
  <si>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</si>
  <si>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</si>
  <si>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</si>
  <si>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</si>
  <si>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</si>
  <si>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</si>
  <si>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</si>
  <si>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</si>
  <si>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</si>
  <si>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</si>
  <si>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</si>
  <si>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</si>
  <si>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</si>
  <si>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</si>
  <si>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</si>
  <si>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</si>
  <si>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</si>
  <si>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</si>
  <si>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</si>
  <si>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</si>
  <si>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</si>
  <si>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</si>
  <si>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</si>
  <si>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</si>
  <si>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</si>
  <si>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</si>
  <si>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</si>
  <si>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</si>
  <si>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</si>
  <si>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</si>
  <si>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</si>
  <si>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</si>
  <si>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</si>
  <si>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</si>
  <si>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</si>
  <si>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</si>
  <si>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</si>
  <si>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</si>
  <si>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</si>
  <si>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</si>
  <si>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</si>
  <si>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</si>
  <si>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</si>
  <si>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</si>
  <si>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</si>
  <si>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</si>
  <si>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</si>
  <si>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</si>
  <si>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</si>
  <si>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</si>
  <si>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</si>
  <si>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</si>
  <si>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</si>
  <si>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</si>
  <si>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</si>
  <si>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</si>
  <si>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</si>
  <si>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</si>
  <si>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</si>
  <si>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</si>
  <si>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</si>
  <si>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</si>
  <si>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</si>
  <si>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</si>
  <si>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</si>
  <si>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</si>
  <si>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</si>
  <si>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</si>
  <si>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</si>
  <si>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</si>
  <si>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</si>
  <si>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</si>
  <si>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</si>
  <si>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</si>
  <si>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</si>
  <si>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</si>
  <si>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</si>
  <si>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</si>
  <si>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</si>
  <si>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</si>
  <si>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</si>
  <si>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</si>
  <si>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</si>
  <si>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</si>
  <si>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</si>
  <si>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</si>
  <si>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</si>
  <si>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</si>
  <si>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</si>
  <si>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</si>
  <si>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</si>
  <si>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</si>
  <si>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</si>
  <si>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</si>
  <si>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</si>
  <si>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</si>
  <si>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</si>
  <si>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</si>
  <si>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</si>
  <si>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</si>
  <si>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</si>
  <si>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</si>
  <si>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</si>
  <si>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</si>
  <si>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</si>
  <si>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</si>
  <si>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</si>
  <si>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</si>
  <si>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</si>
  <si>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</si>
  <si>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</si>
  <si>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</si>
  <si>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</si>
  <si>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</si>
  <si>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</si>
  <si>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</si>
  <si>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</si>
  <si>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</si>
  <si>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</si>
  <si>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</si>
  <si>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</si>
  <si>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</si>
  <si>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</si>
  <si>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</si>
  <si>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</si>
  <si>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</si>
  <si>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</si>
  <si>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</si>
  <si>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</si>
  <si>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</si>
  <si>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</si>
  <si>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</si>
  <si>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</si>
  <si>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</si>
  <si>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</si>
  <si>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</si>
  <si>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</si>
  <si>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</si>
  <si>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</si>
  <si>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</si>
  <si>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</si>
  <si>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</si>
  <si>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</si>
  <si>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</si>
  <si>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</si>
  <si>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</si>
  <si>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</si>
  <si>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</si>
  <si>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</si>
  <si>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</si>
  <si>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</si>
  <si>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</si>
  <si>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</si>
  <si>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</si>
  <si>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</si>
  <si>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</si>
  <si>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</si>
  <si>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</si>
  <si>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</si>
  <si>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</si>
  <si>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</si>
  <si>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</si>
  <si>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</si>
  <si>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</si>
  <si>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</si>
  <si>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</si>
  <si>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</si>
  <si>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</si>
  <si>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</si>
  <si>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</si>
  <si>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</si>
  <si>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</si>
  <si>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</si>
  <si>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</si>
  <si>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</si>
  <si>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</si>
  <si>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</si>
  <si>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</si>
  <si>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</si>
  <si>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</si>
  <si>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</si>
  <si>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</si>
  <si>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</si>
  <si>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</si>
  <si>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</si>
  <si>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</si>
  <si>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</si>
  <si>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</si>
  <si>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</si>
  <si>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</si>
  <si>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</si>
  <si>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</si>
  <si>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</si>
  <si>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</si>
  <si>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</si>
  <si>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</si>
  <si>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</si>
  <si>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</si>
  <si>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</si>
  <si>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</si>
  <si>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</si>
  <si>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</si>
  <si>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</si>
  <si>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</si>
  <si>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</si>
  <si>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</si>
  <si>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</si>
  <si>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</si>
  <si>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</si>
  <si>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</si>
  <si>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</si>
  <si>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</si>
  <si>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</si>
  <si>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</si>
  <si>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</si>
  <si>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</si>
  <si>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</si>
  <si>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</si>
  <si>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</si>
  <si>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</si>
  <si>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</si>
  <si>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</si>
  <si>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</si>
  <si>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</si>
  <si>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</si>
  <si>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</si>
  <si>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</si>
  <si>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</si>
  <si>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</si>
  <si>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</si>
  <si>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</si>
  <si>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</si>
  <si>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</si>
  <si>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</si>
  <si>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</si>
  <si>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</si>
  <si>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</si>
  <si>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</si>
  <si>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</si>
  <si>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</si>
  <si>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</si>
  <si>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</si>
  <si>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</si>
  <si>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</si>
  <si>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</si>
  <si>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</si>
  <si>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</si>
  <si>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</si>
  <si>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</si>
  <si>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</si>
  <si>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</si>
  <si>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</si>
  <si>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</si>
  <si>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</si>
  <si>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</si>
  <si>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</si>
  <si>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</si>
  <si>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</si>
  <si>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</si>
  <si>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</si>
  <si>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</si>
  <si>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</si>
  <si>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</si>
  <si>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</si>
  <si>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</si>
  <si>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</si>
  <si>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</si>
  <si>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</si>
  <si>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</si>
  <si>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</si>
  <si>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</si>
  <si>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</si>
  <si>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</si>
  <si>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</si>
  <si>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</si>
  <si>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</si>
  <si>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</si>
  <si>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</si>
  <si>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</si>
  <si>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</si>
  <si>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</si>
  <si>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</si>
  <si>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</si>
  <si>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</si>
  <si>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</si>
  <si>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</si>
  <si>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</si>
  <si>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</si>
  <si>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</si>
  <si>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</si>
  <si>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</si>
  <si>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</si>
  <si>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</si>
  <si>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</si>
  <si>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</si>
  <si>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</si>
  <si>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</si>
  <si>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</si>
  <si>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</si>
  <si>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</si>
  <si>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</si>
  <si>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</si>
  <si>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</si>
  <si>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</si>
  <si>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</si>
  <si>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</si>
  <si>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</si>
  <si>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</si>
  <si>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</si>
  <si>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</si>
  <si>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</si>
  <si>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</si>
  <si>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</si>
  <si>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</si>
  <si>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</si>
  <si>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</si>
  <si>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</si>
  <si>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</si>
  <si>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</si>
  <si>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</si>
  <si>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</si>
  <si>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</si>
  <si>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</si>
  <si>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</si>
  <si>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</si>
  <si>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</si>
  <si>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</si>
  <si>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</si>
  <si>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</si>
  <si>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</si>
  <si>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</si>
  <si>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</si>
  <si>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</si>
  <si>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</si>
  <si>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</si>
  <si>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</si>
  <si>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</si>
  <si>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</si>
  <si>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</si>
  <si>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</si>
  <si>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</si>
  <si>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</si>
  <si>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</si>
  <si>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</si>
  <si>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</si>
  <si>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</si>
  <si>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</si>
  <si>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</si>
  <si>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</si>
  <si>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</si>
  <si>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</si>
  <si>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</si>
  <si>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</si>
  <si>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</si>
  <si>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</si>
  <si>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</si>
  <si>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</si>
  <si>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</si>
  <si>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</si>
  <si>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</si>
  <si>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</si>
  <si>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</si>
  <si>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</si>
  <si>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</si>
  <si>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</si>
  <si>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</si>
  <si>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</si>
  <si>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</si>
  <si>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</si>
  <si>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</si>
  <si>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</si>
  <si>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</si>
  <si>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</si>
  <si>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</si>
  <si>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</si>
  <si>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</si>
  <si>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</si>
  <si>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</si>
  <si>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</si>
  <si>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</si>
  <si>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</si>
  <si>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</si>
  <si>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</si>
  <si>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</si>
  <si>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</si>
  <si>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</si>
  <si>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</si>
  <si>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</si>
  <si>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</si>
  <si>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</si>
  <si>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</si>
  <si>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</si>
  <si>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</si>
  <si>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</si>
  <si>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</si>
  <si>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</si>
  <si>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</si>
  <si>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</si>
  <si>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</si>
  <si>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</si>
  <si>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</si>
  <si>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</si>
  <si>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</si>
  <si>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</si>
  <si>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</si>
  <si>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</si>
  <si>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</si>
  <si>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</si>
  <si>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</si>
  <si>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</si>
  <si>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</si>
  <si>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</si>
  <si>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</si>
  <si>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</si>
  <si>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</si>
  <si>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</si>
  <si>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</si>
  <si>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</si>
  <si>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</si>
  <si>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</si>
  <si>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</si>
  <si>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</si>
  <si>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</si>
  <si>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</si>
  <si>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</si>
  <si>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</si>
  <si>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</si>
  <si>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</si>
  <si>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</si>
  <si>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</si>
  <si>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</si>
  <si>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</si>
  <si>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</si>
  <si>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</si>
  <si>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</si>
  <si>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</si>
  <si>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</si>
  <si>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</si>
  <si>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</si>
  <si>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</si>
  <si>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</si>
  <si>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</si>
  <si>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</si>
  <si>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</si>
  <si>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</si>
  <si>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</si>
  <si>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</si>
  <si>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</si>
  <si>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</si>
  <si>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</si>
  <si>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</si>
  <si>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</si>
  <si>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</si>
  <si>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</si>
  <si>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</si>
  <si>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</si>
  <si>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</si>
  <si>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</si>
  <si>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</si>
  <si>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</si>
  <si>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</si>
  <si>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</si>
  <si>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</si>
  <si>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</si>
  <si>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</si>
  <si>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</si>
  <si>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</si>
  <si>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</si>
  <si>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</si>
  <si>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</si>
  <si>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</si>
  <si>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</si>
  <si>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</si>
  <si>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</si>
  <si>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</si>
  <si>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</si>
  <si>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</si>
  <si>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</si>
  <si>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</si>
  <si>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</si>
  <si>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</si>
  <si>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</si>
  <si>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</si>
  <si>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</si>
  <si>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</si>
  <si>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</si>
  <si>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</si>
  <si>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</si>
  <si>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</si>
  <si>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</si>
  <si>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</si>
  <si>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</si>
  <si>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</si>
  <si>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</si>
  <si>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</si>
  <si>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</si>
  <si>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</si>
  <si>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</si>
  <si>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</si>
  <si>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</si>
  <si>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</si>
  <si>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</si>
  <si>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</si>
  <si>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</si>
  <si>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</si>
  <si>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</si>
  <si>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</si>
  <si>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</si>
  <si>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</si>
  <si>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</si>
  <si>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</si>
  <si>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</si>
  <si>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</si>
  <si>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</si>
  <si>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</si>
  <si>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</si>
  <si>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</si>
  <si>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</si>
  <si>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</si>
  <si>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</si>
  <si>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</si>
  <si>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</si>
  <si>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</si>
  <si>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</si>
  <si>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</si>
  <si>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</si>
  <si>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</si>
  <si>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</si>
  <si>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</si>
  <si>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</si>
  <si>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</si>
  <si>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</si>
  <si>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</si>
  <si>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</si>
  <si>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</si>
  <si>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</si>
  <si>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</si>
  <si>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</si>
  <si>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</si>
  <si>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</si>
  <si>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</si>
  <si>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</si>
  <si>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</si>
  <si>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</si>
  <si>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</si>
  <si>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</si>
  <si>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</si>
  <si>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</si>
  <si>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</si>
  <si>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</si>
  <si>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</si>
  <si>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</si>
  <si>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</si>
  <si>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</si>
  <si>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</si>
  <si>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</si>
  <si>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</si>
  <si>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</si>
  <si>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</si>
  <si>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</si>
  <si>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</si>
  <si>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</si>
  <si>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</si>
  <si>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</si>
  <si>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</si>
  <si>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</si>
  <si>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</si>
  <si>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</si>
  <si>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</si>
  <si>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</si>
  <si>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</si>
  <si>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</si>
  <si>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</si>
  <si>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</si>
  <si>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</si>
  <si>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</si>
  <si>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</si>
  <si>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</si>
  <si>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</si>
  <si>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</si>
  <si>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</si>
  <si>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</si>
  <si>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</si>
  <si>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</si>
  <si>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</si>
  <si>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</si>
  <si>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</si>
  <si>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</si>
  <si>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</si>
  <si>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</si>
  <si>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</si>
  <si>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</si>
  <si>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</si>
  <si>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</si>
  <si>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</si>
  <si>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</si>
  <si>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</si>
  <si>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</si>
  <si>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</si>
  <si>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</si>
  <si>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</si>
  <si>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</si>
  <si>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</si>
  <si>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</si>
  <si>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</si>
  <si>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</si>
  <si>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</si>
  <si>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</si>
  <si>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</si>
  <si>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</si>
  <si>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</si>
  <si>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</si>
  <si>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</si>
  <si>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</si>
  <si>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</si>
  <si>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</si>
  <si>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</si>
  <si>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</si>
  <si>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</si>
  <si>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</si>
  <si>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</si>
  <si>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</si>
  <si>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</si>
  <si>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</si>
  <si>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</si>
  <si>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</si>
  <si>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</si>
  <si>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</si>
  <si>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</si>
  <si>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</si>
  <si>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</si>
  <si>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</si>
  <si>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</si>
  <si>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</si>
  <si>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</si>
  <si>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</si>
  <si>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</si>
  <si>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</si>
  <si>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</si>
  <si>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</si>
  <si>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</si>
  <si>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</si>
  <si>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</si>
  <si>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</si>
  <si>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</si>
  <si>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</si>
  <si>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</si>
  <si>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</si>
  <si>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</si>
  <si>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</si>
  <si>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</si>
  <si>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</si>
  <si>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</si>
  <si>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</si>
  <si>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</si>
  <si>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</si>
  <si>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</si>
  <si>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</si>
  <si>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</si>
  <si>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</si>
  <si>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</si>
  <si>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</si>
  <si>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</si>
  <si>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</si>
  <si>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</si>
  <si>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</si>
  <si>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</si>
  <si>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</si>
  <si>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</si>
  <si>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</si>
  <si>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</si>
  <si>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</si>
  <si>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</si>
  <si>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</si>
  <si>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</si>
  <si>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</si>
  <si>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</si>
  <si>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</si>
  <si>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</si>
  <si>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</si>
  <si>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</si>
  <si>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</si>
  <si>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</si>
  <si>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</si>
  <si>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</si>
  <si>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</si>
  <si>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</si>
  <si>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</si>
  <si>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</si>
  <si>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</si>
  <si>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</si>
  <si>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</si>
  <si>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</si>
  <si>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</si>
  <si>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</si>
  <si>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</si>
  <si>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</si>
  <si>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</si>
  <si>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</si>
  <si>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</si>
  <si>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</si>
  <si>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</si>
  <si>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</si>
  <si>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</si>
  <si>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</si>
  <si>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</si>
  <si>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</si>
  <si>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</si>
  <si>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</si>
  <si>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</si>
  <si>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</si>
  <si>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</si>
  <si>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</si>
  <si>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</si>
  <si>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</si>
  <si>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</si>
  <si>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</si>
  <si>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</si>
  <si>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</si>
  <si>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</si>
  <si>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</si>
  <si>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</si>
  <si>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</si>
  <si>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</si>
  <si>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</si>
  <si>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</si>
  <si>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</si>
  <si>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</si>
  <si>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</si>
  <si>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</si>
  <si>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</si>
  <si>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</si>
  <si>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</si>
  <si>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</si>
  <si>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</si>
  <si>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</si>
  <si>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</si>
  <si>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</si>
  <si>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</si>
  <si>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</si>
  <si>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</si>
  <si>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</si>
  <si>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</si>
  <si>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</si>
  <si>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</si>
  <si>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</si>
  <si>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</si>
  <si>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</si>
  <si>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</si>
  <si>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</si>
  <si>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</si>
  <si>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</si>
  <si>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</si>
  <si>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</si>
  <si>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</si>
  <si>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</si>
  <si>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</si>
  <si>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</si>
  <si>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</si>
  <si>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</si>
  <si>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</si>
  <si>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</si>
  <si>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</si>
  <si>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</si>
  <si>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</si>
  <si>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</si>
  <si>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</si>
  <si>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</si>
  <si>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</si>
  <si>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</si>
  <si>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</si>
  <si>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</si>
  <si>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</si>
  <si>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</si>
  <si>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</si>
  <si>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</si>
  <si>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</si>
  <si>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</si>
  <si>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</si>
  <si>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</si>
  <si>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</si>
  <si>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</si>
  <si>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</si>
  <si>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</si>
  <si>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</si>
  <si>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</si>
  <si>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</si>
  <si>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</si>
  <si>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</si>
  <si>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</si>
  <si>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</si>
  <si>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</si>
  <si>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</si>
  <si>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</si>
  <si>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</si>
  <si>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</si>
  <si>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</si>
  <si>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</si>
  <si>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</si>
  <si>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</si>
  <si>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</si>
  <si>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</si>
  <si>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</si>
  <si>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</si>
  <si>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</si>
  <si>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</si>
  <si>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</si>
  <si>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</si>
  <si>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</si>
  <si>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</si>
  <si>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</si>
  <si>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</si>
  <si>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</si>
  <si>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</si>
  <si>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</si>
  <si>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</si>
  <si>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</si>
  <si>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</si>
  <si>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</si>
  <si>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</si>
  <si>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</si>
  <si>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</si>
  <si>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</si>
  <si>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</si>
  <si>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</si>
  <si>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</si>
  <si>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</si>
  <si>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</si>
  <si>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</si>
  <si>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</si>
  <si>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</si>
  <si>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</si>
  <si>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</si>
  <si>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</si>
  <si>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</si>
  <si>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</si>
  <si>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</si>
  <si>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</si>
  <si>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</si>
  <si>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</si>
  <si>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</si>
  <si>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</si>
  <si>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</si>
  <si>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</si>
  <si>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</si>
  <si>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</si>
  <si>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</si>
  <si>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</si>
  <si>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</si>
  <si>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</si>
  <si>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</si>
  <si>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</si>
  <si>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</si>
  <si>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</si>
  <si>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</si>
  <si>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</si>
  <si>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</si>
  <si>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</si>
  <si>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</si>
  <si>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</si>
  <si>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</si>
  <si>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</si>
  <si>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</si>
  <si>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</si>
  <si>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</si>
  <si>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</si>
  <si>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</si>
  <si>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</si>
  <si>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</si>
  <si>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</si>
  <si>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</si>
  <si>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</si>
  <si>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</si>
  <si>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</si>
  <si>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</si>
  <si>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</si>
  <si>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</si>
  <si>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</si>
  <si>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</si>
  <si>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</si>
  <si>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</si>
  <si>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</si>
  <si>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</si>
  <si>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</si>
  <si>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</si>
  <si>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</si>
  <si>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</si>
  <si>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</si>
  <si>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</si>
  <si>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</si>
  <si>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</si>
  <si>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</si>
  <si>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</si>
  <si>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</si>
  <si>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</si>
  <si>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</si>
  <si>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</si>
  <si>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</si>
  <si>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</si>
  <si>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</si>
  <si>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</si>
  <si>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</si>
  <si>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</si>
  <si>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</si>
  <si>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</si>
  <si>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</si>
  <si>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</si>
  <si>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</si>
  <si>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</si>
  <si>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</si>
  <si>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</si>
  <si>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</si>
  <si>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</si>
  <si>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</si>
  <si>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</si>
  <si>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</si>
  <si>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</si>
  <si>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</si>
  <si>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</si>
  <si>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</si>
  <si>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</si>
  <si>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</si>
  <si>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</si>
  <si>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</si>
  <si>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</si>
  <si>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</si>
  <si>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</si>
  <si>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</si>
  <si>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</si>
  <si>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</si>
  <si>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</si>
  <si>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</si>
  <si>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</si>
  <si>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</si>
  <si>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</si>
  <si>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</si>
  <si>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</si>
  <si>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</si>
  <si>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</si>
  <si>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</si>
  <si>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</si>
  <si>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</si>
  <si>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</si>
  <si>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</si>
  <si>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</si>
  <si>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</si>
  <si>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</si>
  <si>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</si>
  <si>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</si>
  <si>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</si>
  <si>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</si>
  <si>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</si>
  <si>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</si>
  <si>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</si>
  <si>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</si>
  <si>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</si>
  <si>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</si>
  <si>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</si>
  <si>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</si>
  <si>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</si>
  <si>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</si>
  <si>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</si>
  <si>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</si>
  <si>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</si>
  <si>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</si>
  <si>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</si>
  <si>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</si>
  <si>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</si>
  <si>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</si>
  <si>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</si>
  <si>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</si>
  <si>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</si>
  <si>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</si>
  <si>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</si>
  <si>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</si>
  <si>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</si>
  <si>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</si>
  <si>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</si>
  <si>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</si>
  <si>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</si>
  <si>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</si>
  <si>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</si>
  <si>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</si>
  <si>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</si>
  <si>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</si>
  <si>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</si>
  <si>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</si>
  <si>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</si>
  <si>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</si>
  <si>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</si>
  <si>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</si>
  <si>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</si>
  <si>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</si>
  <si>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</si>
  <si>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</si>
  <si>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</si>
  <si>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</si>
  <si>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</si>
  <si>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</si>
  <si>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</si>
  <si>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</si>
  <si>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</si>
  <si>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</si>
  <si>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</si>
  <si>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</si>
  <si>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</si>
  <si>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</si>
  <si>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</si>
  <si>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</si>
  <si>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</si>
  <si>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</si>
  <si>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</si>
  <si>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</si>
  <si>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</si>
  <si>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</si>
  <si>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</si>
  <si>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</si>
  <si>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</si>
  <si>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</si>
  <si>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</si>
  <si>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</si>
  <si>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</si>
  <si>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</si>
  <si>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</si>
  <si>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</si>
  <si>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</si>
  <si>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</si>
  <si>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</si>
  <si>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</si>
  <si>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</si>
  <si>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</si>
  <si>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</si>
  <si>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</si>
  <si>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</si>
  <si>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</si>
  <si>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</si>
  <si>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</si>
  <si>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</si>
  <si>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</si>
  <si>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</si>
  <si>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</si>
  <si>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</si>
  <si>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</si>
  <si>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</si>
  <si>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</si>
  <si>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</si>
  <si>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</si>
  <si>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</si>
  <si>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</si>
  <si>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</si>
  <si>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</si>
  <si>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</si>
  <si>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</si>
  <si>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</si>
  <si>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</si>
  <si>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</si>
  <si>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</si>
  <si>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</si>
  <si>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</si>
  <si>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</si>
  <si>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</si>
  <si>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</si>
  <si>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</si>
  <si>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</si>
  <si>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</si>
  <si>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</si>
  <si>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</si>
  <si>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</si>
  <si>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</si>
  <si>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</si>
  <si>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</si>
  <si>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</si>
  <si>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</si>
  <si>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</si>
  <si>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</si>
  <si>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</si>
  <si>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</si>
  <si>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</si>
  <si>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</si>
  <si>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</si>
  <si>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</si>
  <si>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</si>
  <si>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</si>
  <si>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</si>
  <si>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</si>
  <si>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</si>
  <si>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</si>
  <si>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</si>
  <si>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</si>
  <si>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</si>
  <si>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</si>
  <si>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</si>
  <si>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</si>
  <si>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</si>
  <si>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</si>
  <si>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</si>
  <si>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</si>
  <si>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</si>
  <si>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</si>
  <si>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</si>
  <si>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</si>
  <si>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</si>
  <si>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</si>
  <si>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</si>
  <si>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</si>
  <si>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</si>
  <si>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</si>
  <si>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</si>
  <si>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</si>
  <si>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</si>
  <si>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</si>
  <si>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</si>
  <si>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</si>
  <si>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</si>
  <si>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</si>
  <si>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</si>
  <si>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</si>
  <si>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</si>
  <si>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</si>
  <si>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</si>
  <si>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</si>
  <si>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</si>
  <si>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</si>
  <si>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</si>
  <si>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</si>
  <si>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</si>
  <si>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</si>
  <si>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</si>
  <si>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</si>
  <si>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</si>
  <si>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</si>
  <si>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</si>
  <si>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</si>
  <si>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</si>
  <si>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</si>
  <si>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</si>
  <si>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</si>
  <si>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</si>
  <si>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</si>
  <si>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</si>
  <si>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</si>
  <si>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</si>
  <si>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</si>
  <si>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</si>
  <si>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</si>
  <si>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</si>
  <si>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</si>
  <si>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</si>
  <si>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</si>
  <si>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</si>
  <si>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</si>
  <si>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</si>
  <si>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</si>
  <si>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</si>
  <si>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</si>
  <si>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</si>
  <si>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</si>
  <si>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</si>
  <si>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</si>
  <si>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</si>
  <si>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</si>
  <si>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</si>
  <si>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</si>
  <si>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</si>
  <si>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</si>
  <si>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</si>
  <si>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</si>
  <si>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</si>
  <si>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</si>
  <si>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</si>
  <si>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</si>
  <si>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</si>
  <si>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</si>
  <si>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</si>
  <si>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</si>
  <si>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</si>
  <si>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</si>
  <si>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</si>
  <si>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</si>
  <si>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</si>
  <si>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</si>
  <si>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</si>
  <si>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</si>
  <si>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</si>
  <si>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</si>
  <si>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</si>
  <si>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</si>
  <si>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</si>
  <si>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</si>
  <si>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</si>
  <si>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</si>
  <si>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</si>
  <si>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</si>
  <si>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</si>
  <si>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</si>
  <si>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</si>
  <si>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</si>
  <si>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</si>
  <si>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</si>
  <si>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</si>
  <si>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</si>
  <si>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</si>
  <si>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</si>
  <si>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</si>
  <si>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</si>
  <si>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</si>
  <si>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</si>
  <si>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</si>
  <si>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</si>
  <si>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</si>
  <si>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</si>
  <si>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</si>
  <si>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</si>
  <si>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</si>
  <si>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</si>
  <si>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</si>
  <si>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</si>
  <si>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</si>
  <si>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</si>
  <si>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</si>
  <si>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</si>
  <si>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</si>
  <si>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</si>
  <si>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</si>
  <si>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</si>
  <si>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</si>
  <si>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</si>
  <si>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</si>
  <si>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</si>
  <si>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</si>
  <si>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</si>
  <si>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</si>
  <si>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</si>
  <si>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</si>
  <si>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</si>
  <si>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</si>
  <si>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</si>
  <si>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</si>
  <si>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</si>
  <si>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</si>
  <si>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</si>
  <si>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</si>
  <si>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</si>
  <si>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</si>
  <si>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</si>
  <si>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</si>
  <si>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</si>
  <si>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</si>
  <si>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</si>
  <si>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</si>
  <si>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</si>
  <si>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</si>
  <si>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</si>
  <si>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</si>
  <si>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</si>
  <si>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</si>
  <si>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</si>
  <si>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</si>
  <si>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</si>
  <si>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</si>
  <si>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</si>
  <si>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</si>
  <si>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</si>
  <si>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</si>
  <si>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</si>
  <si>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</si>
  <si>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</si>
  <si>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</si>
  <si>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</si>
  <si>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</si>
  <si>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</si>
  <si>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</si>
  <si>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</si>
  <si>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</si>
  <si>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</si>
  <si>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</si>
  <si>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</si>
  <si>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</si>
  <si>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</si>
  <si>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</si>
  <si>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</si>
  <si>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</si>
  <si>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</si>
  <si>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</si>
  <si>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</si>
  <si>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</si>
  <si>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</si>
  <si>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</si>
  <si>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</si>
  <si>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</si>
  <si>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</si>
  <si>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</si>
  <si>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</si>
  <si>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</si>
  <si>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</si>
  <si>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</si>
  <si>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</si>
  <si>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</si>
  <si>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</si>
  <si>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</si>
  <si>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</si>
  <si>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</si>
  <si>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</si>
  <si>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</si>
  <si>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</si>
  <si>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</si>
  <si>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</si>
  <si>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</si>
  <si>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</si>
  <si>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</si>
  <si>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</si>
  <si>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</si>
  <si>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</si>
  <si>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</si>
  <si>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</si>
  <si>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</si>
  <si>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</si>
  <si>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</si>
  <si>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</si>
  <si>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</si>
  <si>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</si>
  <si>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</si>
  <si>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</si>
  <si>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</si>
  <si>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</si>
  <si>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</si>
  <si>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</si>
  <si>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</si>
  <si>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</si>
  <si>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</si>
  <si>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</si>
  <si>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</si>
  <si>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</si>
  <si>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</si>
  <si>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</si>
  <si>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</si>
  <si>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</si>
  <si>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</si>
  <si>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</si>
  <si>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</si>
  <si>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</si>
  <si>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</si>
  <si>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</si>
  <si>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</si>
  <si>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</si>
  <si>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</si>
  <si>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</si>
  <si>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</si>
  <si>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</si>
  <si>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</si>
  <si>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</si>
  <si>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</si>
  <si>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</si>
  <si>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</si>
  <si>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</si>
  <si>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</si>
  <si>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</si>
  <si>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</si>
  <si>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</si>
  <si>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</si>
  <si>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</si>
  <si>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</si>
  <si>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</si>
  <si>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</si>
  <si>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</si>
  <si>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</si>
  <si>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</si>
  <si>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</si>
  <si>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</si>
  <si>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</si>
  <si>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</si>
  <si>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</si>
  <si>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</si>
  <si>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</si>
  <si>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</si>
  <si>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</si>
  <si>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</si>
  <si>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</si>
  <si>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</si>
  <si>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</si>
  <si>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</si>
  <si>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</si>
  <si>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</si>
  <si>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</si>
  <si>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</si>
  <si>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</si>
  <si>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</si>
  <si>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</si>
  <si>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</si>
  <si>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</si>
  <si>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</si>
  <si>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</si>
  <si>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</si>
  <si>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</si>
  <si>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</si>
  <si>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</si>
  <si>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</si>
  <si>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</si>
  <si>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</si>
  <si>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</si>
  <si>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</si>
  <si>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</si>
  <si>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</si>
  <si>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</si>
  <si>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</si>
  <si>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</si>
  <si>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</si>
  <si>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</si>
  <si>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</si>
  <si>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</si>
  <si>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</si>
  <si>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</si>
  <si>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</si>
  <si>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</si>
  <si>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</si>
  <si>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</si>
  <si>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</si>
  <si>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</si>
  <si>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</si>
  <si>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</si>
  <si>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</si>
  <si>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</si>
  <si>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</si>
  <si>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</si>
  <si>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</si>
  <si>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</si>
  <si>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</si>
  <si>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</si>
  <si>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</si>
  <si>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</si>
  <si>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</si>
  <si>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</si>
  <si>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</si>
  <si>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</si>
  <si>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</si>
  <si>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</si>
  <si>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</si>
  <si>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</si>
  <si>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</si>
  <si>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</si>
  <si>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</si>
  <si>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</si>
  <si>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</si>
  <si>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</si>
  <si>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</si>
  <si>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</si>
  <si>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</si>
  <si>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</si>
  <si>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</si>
  <si>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</si>
  <si>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</si>
  <si>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</si>
  <si>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</si>
  <si>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</si>
  <si>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</si>
  <si>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</si>
  <si>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</si>
  <si>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</si>
  <si>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</si>
  <si>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</si>
  <si>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</si>
  <si>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</si>
  <si>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</si>
  <si>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</si>
  <si>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</si>
  <si>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</si>
  <si>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</si>
  <si>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</si>
  <si>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</si>
  <si>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</si>
  <si>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</si>
  <si>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</si>
  <si>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</si>
  <si>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</si>
  <si>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</si>
  <si>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</si>
  <si>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</si>
  <si>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</si>
  <si>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</si>
  <si>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</si>
  <si>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</si>
  <si>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</si>
  <si>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</si>
  <si>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</si>
  <si>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</si>
  <si>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</si>
  <si>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</si>
  <si>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</si>
  <si>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</si>
  <si>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</si>
  <si>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</si>
  <si>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</si>
  <si>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</si>
  <si>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</si>
  <si>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</si>
  <si>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</si>
  <si>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</si>
  <si>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</si>
  <si>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</si>
  <si>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</si>
  <si>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</si>
  <si>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</si>
  <si>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</si>
  <si>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</si>
  <si>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</si>
  <si>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</si>
  <si>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</si>
  <si>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</si>
  <si>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</si>
  <si>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</si>
  <si>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</si>
  <si>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</si>
  <si>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</si>
  <si>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</si>
  <si>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</si>
  <si>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</si>
  <si>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</si>
  <si>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</si>
  <si>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</si>
  <si>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</si>
  <si>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</si>
  <si>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</si>
  <si>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</si>
  <si>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</si>
  <si>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</si>
  <si>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</si>
  <si>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</si>
  <si>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</si>
  <si>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</si>
  <si>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</si>
  <si>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</si>
  <si>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</si>
  <si>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</si>
  <si>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</si>
  <si>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</si>
  <si>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</si>
  <si>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</si>
  <si>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</si>
  <si>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</si>
  <si>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</si>
  <si>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</si>
  <si>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</si>
  <si>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</si>
  <si>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</si>
  <si>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</si>
  <si>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</si>
  <si>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</si>
  <si>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</si>
  <si>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</si>
  <si>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</si>
  <si>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</si>
  <si>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</si>
  <si>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</si>
  <si>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</si>
  <si>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</si>
  <si>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</si>
  <si>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</si>
  <si>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</si>
  <si>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</si>
  <si>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</si>
  <si>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</si>
  <si>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</si>
  <si>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</si>
  <si>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</si>
  <si>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</si>
  <si>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</si>
  <si>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</si>
  <si>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</si>
  <si>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</si>
  <si>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</si>
  <si>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</si>
  <si>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</si>
  <si>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</si>
  <si>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</si>
  <si>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</si>
  <si>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</si>
  <si>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</si>
  <si>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</si>
  <si>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</si>
  <si>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</si>
  <si>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</si>
  <si>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</si>
  <si>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</si>
  <si>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</si>
  <si>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</si>
  <si>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</si>
  <si>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</si>
  <si>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</si>
  <si>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</si>
  <si>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</si>
  <si>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</si>
  <si>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</si>
  <si>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</si>
  <si>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</si>
  <si>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</si>
  <si>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</si>
  <si>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</si>
  <si>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</si>
  <si>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</si>
  <si>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</si>
  <si>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</si>
  <si>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</si>
  <si>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</si>
  <si>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</si>
  <si>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</si>
  <si>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</si>
  <si>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</si>
  <si>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</si>
  <si>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</si>
  <si>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</si>
  <si>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</si>
  <si>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</si>
  <si>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</si>
  <si>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</si>
  <si>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</si>
  <si>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</si>
  <si>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</si>
  <si>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</si>
  <si>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</si>
  <si>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</si>
  <si>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</si>
  <si>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</si>
  <si>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</si>
  <si>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</si>
  <si>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</si>
  <si>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</si>
  <si>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</si>
  <si>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</si>
  <si>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</si>
  <si>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</si>
  <si>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</si>
  <si>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</si>
  <si>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</si>
  <si>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</si>
  <si>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</si>
  <si>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</si>
  <si>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</si>
  <si>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</si>
  <si>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</si>
  <si>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</si>
  <si>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</si>
  <si>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</si>
  <si>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</si>
  <si>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</si>
  <si>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</si>
  <si>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</si>
  <si>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</si>
  <si>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</si>
  <si>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</si>
  <si>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</si>
  <si>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</si>
  <si>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</si>
  <si>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</si>
  <si>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</si>
  <si>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</si>
  <si>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</si>
  <si>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</si>
  <si>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</si>
  <si>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</si>
  <si>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</si>
  <si>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</si>
  <si>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</si>
  <si>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</si>
  <si>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</si>
  <si>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</si>
  <si>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</si>
  <si>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</si>
  <si>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</si>
  <si>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</si>
  <si>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</si>
  <si>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</si>
  <si>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</si>
  <si>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</si>
  <si>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</si>
  <si>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</si>
  <si>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</si>
  <si>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</si>
  <si>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</si>
  <si>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</si>
  <si>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</si>
  <si>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</si>
  <si>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</si>
  <si>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</si>
  <si>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</si>
  <si>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</si>
  <si>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</si>
  <si>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</si>
  <si>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</si>
  <si>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</si>
  <si>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</si>
  <si>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</si>
  <si>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</si>
  <si>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</si>
  <si>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</si>
  <si>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</si>
  <si>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</si>
  <si>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</si>
  <si>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</si>
  <si>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</si>
  <si>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</si>
  <si>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</si>
  <si>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</si>
  <si>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</si>
  <si>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</si>
  <si>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</si>
  <si>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</si>
  <si>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</si>
  <si>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</si>
  <si>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</si>
  <si>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</si>
  <si>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</si>
  <si>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</si>
  <si>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</si>
  <si>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</si>
  <si>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</si>
  <si>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</si>
  <si>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</si>
  <si>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</si>
  <si>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</si>
  <si>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</si>
  <si>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</si>
  <si>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</si>
  <si>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</si>
  <si>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</si>
  <si>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</si>
  <si>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</si>
  <si>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</si>
  <si>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</si>
  <si>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</si>
  <si>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</si>
  <si>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</si>
  <si>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</si>
  <si>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</si>
  <si>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</si>
  <si>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</si>
  <si>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</si>
  <si>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</si>
  <si>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</si>
  <si>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</si>
  <si>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</si>
  <si>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</si>
  <si>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</si>
  <si>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</si>
  <si>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</si>
  <si>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</si>
  <si>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</si>
  <si>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</si>
  <si>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</si>
  <si>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</si>
  <si>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</si>
  <si>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</si>
  <si>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</si>
  <si>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</si>
  <si>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</si>
  <si>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</si>
  <si>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</si>
  <si>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</si>
  <si>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</si>
  <si>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</si>
  <si>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</si>
  <si>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</si>
  <si>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</si>
  <si>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</si>
  <si>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</si>
  <si>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</si>
  <si>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</si>
  <si>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</si>
  <si>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</si>
  <si>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</si>
  <si>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</si>
  <si>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</si>
  <si>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</si>
  <si>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</si>
  <si>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</si>
  <si>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</si>
  <si>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</si>
  <si>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</si>
  <si>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</si>
  <si>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</si>
  <si>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</si>
  <si>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</si>
  <si>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</si>
  <si>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</si>
  <si>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</si>
  <si>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</si>
  <si>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</si>
  <si>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</si>
  <si>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</si>
  <si>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</si>
  <si>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</si>
  <si>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</si>
  <si>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</si>
  <si>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</si>
  <si>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</si>
  <si>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</si>
  <si>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</si>
  <si>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</si>
  <si>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</si>
  <si>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</si>
  <si>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</si>
  <si>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</si>
  <si>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</si>
  <si>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</si>
  <si>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</si>
  <si>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</si>
  <si>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</si>
  <si>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</si>
  <si>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</si>
  <si>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</si>
  <si>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</si>
  <si>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</si>
  <si>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</si>
  <si>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</si>
  <si>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</si>
  <si>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</si>
  <si>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</si>
  <si>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</si>
  <si>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</si>
  <si>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</si>
  <si>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</si>
  <si>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</si>
  <si>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</si>
  <si>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</si>
  <si>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</si>
  <si>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</si>
  <si>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</si>
  <si>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</si>
  <si>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</si>
  <si>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</si>
  <si>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</si>
  <si>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</si>
  <si>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</si>
  <si>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</si>
  <si>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</si>
  <si>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</si>
  <si>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</si>
  <si>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</si>
  <si>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</si>
  <si>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</si>
  <si>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</si>
  <si>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</si>
  <si>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</si>
  <si>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</si>
  <si>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</si>
  <si>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</si>
  <si>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</si>
  <si>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</si>
  <si>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</si>
  <si>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</si>
  <si>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</si>
  <si>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</si>
  <si>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</si>
  <si>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</si>
  <si>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</si>
  <si>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</si>
  <si>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</si>
  <si>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</si>
  <si>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</si>
  <si>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</si>
  <si>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</si>
  <si>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</si>
  <si>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</si>
  <si>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</si>
  <si>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</si>
  <si>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</si>
  <si>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</si>
  <si>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</si>
  <si>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</si>
  <si>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</si>
  <si>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</si>
  <si>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</si>
  <si>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</si>
  <si>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</si>
  <si>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</si>
  <si>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</si>
  <si>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</si>
  <si>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</si>
  <si>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</si>
  <si>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</si>
  <si>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</si>
  <si>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</si>
  <si>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</si>
  <si>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</si>
  <si>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</si>
  <si>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</si>
  <si>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</si>
  <si>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</si>
  <si>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</si>
  <si>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</si>
  <si>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</si>
  <si>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</si>
  <si>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</si>
  <si>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</si>
  <si>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</si>
  <si>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</si>
  <si>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</si>
  <si>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</si>
  <si>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</si>
  <si>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</si>
  <si>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</si>
  <si>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</si>
  <si>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</si>
  <si>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</si>
  <si>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</si>
  <si>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</si>
  <si>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</si>
  <si>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</si>
  <si>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</si>
  <si>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</si>
  <si>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</si>
  <si>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</si>
  <si>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</si>
  <si>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</si>
  <si>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</si>
  <si>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</si>
  <si>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</si>
  <si>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</si>
  <si>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</si>
  <si>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</si>
  <si>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</si>
  <si>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</si>
  <si>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</si>
  <si>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</si>
  <si>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</si>
  <si>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</si>
  <si>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</si>
  <si>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</si>
  <si>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</si>
  <si>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</si>
  <si>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</si>
  <si>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</si>
  <si>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</si>
  <si>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</si>
  <si>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</si>
  <si>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</si>
  <si>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</si>
  <si>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</si>
  <si>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</si>
  <si>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</si>
  <si>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</si>
  <si>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</si>
  <si>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</si>
  <si>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</si>
  <si>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</si>
  <si>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</si>
  <si>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</si>
  <si>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</si>
  <si>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</si>
  <si>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</si>
  <si>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</si>
  <si>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</si>
  <si>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</si>
  <si>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</si>
  <si>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</si>
  <si>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</si>
  <si>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</si>
  <si>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</si>
  <si>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</si>
  <si>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</si>
  <si>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</si>
  <si>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</si>
  <si>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</si>
  <si>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</si>
  <si>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</si>
  <si>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</si>
  <si>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</si>
  <si>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</si>
  <si>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</si>
  <si>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</si>
  <si>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</si>
  <si>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</si>
  <si>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</si>
  <si>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</si>
  <si>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</si>
  <si>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</si>
  <si>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</si>
  <si>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</si>
  <si>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</si>
  <si>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</si>
  <si>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</si>
  <si>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</si>
  <si>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</si>
  <si>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</si>
  <si>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</si>
  <si>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</si>
  <si>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</si>
  <si>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</si>
  <si>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</si>
  <si>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</si>
  <si>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</si>
  <si>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</si>
  <si>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</si>
  <si>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</si>
  <si>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</si>
  <si>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</si>
  <si>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</si>
  <si>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</si>
  <si>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</si>
  <si>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</si>
  <si>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</si>
  <si>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</si>
  <si>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</si>
  <si>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</si>
  <si>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</si>
  <si>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</si>
  <si>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</si>
  <si>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</si>
  <si>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</si>
  <si>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</si>
  <si>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</si>
  <si>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</si>
  <si>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</si>
  <si>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</si>
  <si>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</si>
  <si>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</si>
  <si>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</si>
  <si>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</si>
  <si>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</si>
  <si>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</si>
  <si>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</si>
  <si>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</si>
  <si>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</si>
  <si>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</si>
  <si>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</si>
  <si>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</si>
  <si>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</si>
  <si>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</si>
  <si>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</si>
  <si>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</si>
  <si>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</si>
  <si>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</si>
  <si>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</si>
  <si>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</si>
  <si>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</si>
  <si>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</si>
  <si>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</si>
  <si>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</si>
  <si>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</si>
  <si>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</si>
  <si>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</si>
  <si>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</si>
  <si>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</si>
  <si>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</si>
  <si>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</si>
  <si>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</si>
  <si>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</si>
  <si>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</si>
  <si>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</si>
  <si>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</si>
  <si>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</si>
  <si>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</si>
  <si>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</si>
  <si>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</si>
  <si>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</si>
  <si>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</si>
  <si>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</si>
  <si>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</si>
  <si>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</si>
  <si>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</si>
  <si>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</si>
  <si>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</si>
  <si>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</si>
  <si>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</si>
  <si>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</si>
  <si>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</si>
  <si>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</si>
  <si>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</si>
  <si>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</si>
  <si>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</si>
  <si>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</si>
  <si>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</si>
  <si>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</si>
  <si>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</si>
  <si>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</si>
  <si>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</si>
  <si>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</si>
  <si>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</si>
  <si>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</si>
  <si>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</si>
  <si>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</si>
  <si>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</si>
  <si>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</si>
  <si>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</si>
  <si>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</si>
  <si>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</si>
  <si>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</si>
  <si>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</si>
  <si>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</si>
  <si>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</si>
  <si>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</si>
  <si>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</si>
  <si>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</si>
  <si>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</si>
  <si>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</si>
  <si>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</si>
  <si>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</si>
  <si>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</si>
  <si>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</si>
  <si>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</si>
  <si>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</si>
  <si>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</si>
  <si>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</si>
  <si>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</si>
  <si>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</si>
  <si>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</si>
  <si>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</si>
  <si>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</si>
  <si>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</si>
  <si>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</si>
  <si>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</si>
  <si>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</si>
  <si>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</si>
  <si>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</si>
  <si>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</si>
  <si>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</si>
  <si>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</si>
  <si>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</si>
  <si>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</si>
  <si>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</si>
  <si>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</si>
  <si>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</si>
  <si>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</si>
  <si>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</si>
  <si>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</si>
  <si>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</si>
  <si>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</si>
  <si>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</si>
  <si>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</si>
  <si>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</si>
  <si>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</si>
  <si>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</si>
  <si>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</si>
  <si>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</si>
  <si>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</si>
  <si>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</si>
  <si>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</si>
  <si>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</si>
  <si>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</si>
  <si>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</si>
  <si>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</si>
  <si>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</si>
  <si>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</si>
  <si>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</si>
  <si>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</si>
  <si>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</si>
  <si>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</si>
  <si>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</si>
  <si>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</si>
  <si>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</si>
  <si>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</si>
  <si>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</si>
  <si>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</si>
  <si>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</si>
  <si>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</si>
  <si>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</si>
  <si>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</si>
  <si>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</si>
  <si>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</si>
  <si>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</si>
  <si>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</si>
  <si>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</si>
  <si>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</si>
  <si>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</si>
  <si>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</si>
  <si>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</si>
  <si>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</si>
  <si>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</si>
  <si>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</si>
  <si>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</si>
  <si>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</si>
  <si>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</si>
  <si>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</si>
  <si>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</si>
  <si>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</si>
  <si>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</si>
  <si>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</si>
  <si>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</si>
  <si>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</si>
  <si>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</si>
  <si>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</si>
  <si>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</si>
  <si>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</si>
  <si>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</si>
  <si>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</si>
  <si>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</si>
  <si>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</si>
  <si>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</si>
  <si>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</si>
  <si>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</si>
  <si>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</si>
  <si>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</si>
  <si>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</si>
  <si>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</si>
  <si>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</si>
  <si>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</si>
  <si>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</si>
  <si>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</si>
  <si>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</si>
  <si>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</si>
  <si>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</si>
  <si>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</si>
  <si>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</si>
  <si>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</si>
  <si>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</si>
  <si>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</si>
  <si>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</si>
  <si>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</si>
  <si>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</si>
  <si>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</si>
  <si>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</si>
  <si>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</si>
  <si>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</si>
  <si>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</si>
  <si>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</si>
  <si>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</si>
  <si>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</si>
  <si>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</si>
  <si>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</si>
  <si>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</si>
  <si>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</si>
  <si>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</si>
  <si>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</si>
  <si>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</si>
  <si>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</si>
  <si>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</si>
  <si>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</si>
  <si>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</si>
  <si>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</si>
  <si>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</si>
  <si>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</si>
  <si>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</si>
  <si>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</si>
  <si>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</si>
  <si>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</si>
  <si>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</si>
  <si>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</si>
  <si>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</si>
  <si>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</si>
  <si>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</si>
  <si>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</si>
  <si>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</si>
  <si>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</si>
  <si>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</si>
  <si>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</si>
  <si>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</si>
  <si>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</si>
  <si>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</si>
  <si>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</si>
  <si>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</si>
  <si>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</si>
  <si>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</si>
  <si>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</si>
  <si>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</si>
  <si>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</si>
  <si>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</si>
  <si>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</si>
  <si>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</si>
  <si>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</si>
  <si>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</si>
  <si>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</si>
  <si>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</si>
  <si>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</si>
  <si>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</si>
  <si>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</si>
  <si>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</si>
  <si>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</si>
  <si>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</si>
  <si>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</si>
  <si>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</si>
  <si>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</si>
  <si>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</si>
  <si>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</si>
  <si>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</si>
  <si>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</si>
  <si>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</si>
  <si>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</si>
  <si>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</si>
  <si>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</si>
  <si>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</si>
  <si>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</si>
  <si>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</si>
  <si>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</si>
  <si>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</si>
  <si>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</si>
  <si>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</si>
  <si>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</si>
  <si>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</si>
  <si>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</si>
  <si>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</si>
  <si>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</si>
  <si>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</si>
  <si>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</si>
  <si>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</si>
  <si>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</si>
  <si>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</si>
  <si>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</si>
  <si>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</si>
  <si>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</si>
  <si>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</si>
  <si>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</si>
  <si>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</si>
  <si>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</si>
  <si>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</si>
  <si>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</si>
  <si>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</si>
  <si>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</si>
  <si>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</si>
  <si>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</si>
  <si>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</si>
  <si>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</si>
  <si>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</si>
  <si>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</si>
  <si>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</si>
  <si>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</si>
  <si>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</si>
  <si>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</si>
  <si>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</si>
  <si>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</si>
  <si>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</si>
  <si>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</si>
  <si>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</si>
  <si>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</si>
  <si>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</si>
  <si>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</si>
  <si>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</si>
  <si>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</si>
  <si>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</si>
  <si>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</si>
  <si>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</si>
  <si>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</si>
  <si>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</si>
  <si>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</si>
  <si>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</si>
  <si>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</si>
  <si>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</si>
  <si>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</si>
  <si>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</si>
  <si>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</si>
  <si>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</si>
  <si>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</si>
  <si>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</si>
  <si>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</si>
  <si>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</si>
  <si>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</si>
  <si>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</si>
  <si>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</si>
  <si>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</si>
  <si>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</si>
  <si>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</si>
  <si>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</si>
  <si>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</si>
  <si>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</si>
  <si>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</si>
  <si>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</si>
  <si>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</si>
  <si>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</si>
  <si>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</si>
  <si>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</si>
  <si>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</si>
  <si>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</si>
  <si>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</si>
  <si>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</si>
  <si>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</si>
  <si>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</si>
  <si>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</si>
  <si>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</si>
  <si>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</si>
  <si>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</si>
  <si>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</si>
  <si>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</si>
  <si>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</si>
  <si>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</si>
  <si>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</si>
  <si>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</si>
  <si>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</si>
  <si>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</si>
  <si>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</si>
  <si>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</si>
  <si>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</si>
  <si>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</si>
  <si>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</si>
  <si>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</si>
  <si>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</si>
  <si>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</si>
  <si>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</si>
  <si>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</si>
  <si>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</si>
  <si>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</si>
  <si>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</si>
  <si>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</si>
  <si>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</si>
  <si>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</si>
  <si>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</si>
  <si>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</si>
  <si>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</si>
  <si>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</si>
  <si>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</si>
  <si>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</si>
  <si>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</si>
  <si>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</si>
  <si>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</si>
  <si>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</si>
  <si>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</si>
  <si>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</si>
  <si>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</si>
  <si>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</si>
  <si>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</si>
  <si>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</si>
  <si>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</si>
  <si>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</si>
  <si>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</si>
  <si>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</si>
  <si>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</si>
  <si>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</si>
  <si>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</si>
  <si>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</si>
  <si>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</si>
  <si>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</si>
  <si>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</si>
  <si>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</si>
  <si>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</si>
  <si>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</si>
  <si>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</si>
  <si>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</si>
  <si>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</si>
  <si>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</si>
  <si>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</si>
  <si>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</si>
  <si>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</si>
  <si>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</si>
  <si>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</si>
  <si>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</si>
  <si>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</si>
  <si>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</si>
  <si>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</si>
  <si>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</si>
  <si>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</si>
  <si>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</si>
  <si>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</si>
  <si>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</si>
  <si>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</si>
  <si>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</si>
  <si>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</si>
  <si>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</si>
  <si>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</si>
  <si>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</si>
  <si>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</si>
  <si>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</si>
  <si>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</si>
  <si>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</si>
  <si>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</si>
  <si>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</si>
  <si>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</si>
  <si>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</si>
  <si>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</si>
  <si>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</si>
  <si>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</si>
  <si>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</si>
  <si>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</si>
  <si>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</si>
  <si>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</si>
  <si>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</si>
  <si>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</si>
  <si>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</si>
  <si>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</si>
  <si>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</si>
  <si>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</si>
  <si>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</si>
  <si>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</si>
  <si>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</si>
  <si>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</si>
  <si>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</si>
  <si>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</si>
  <si>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</si>
  <si>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</si>
  <si>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</si>
  <si>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</si>
  <si>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</si>
  <si>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</si>
  <si>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</si>
  <si>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</si>
  <si>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</si>
  <si>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</si>
  <si>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</si>
  <si>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</si>
  <si>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</si>
  <si>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</si>
  <si>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</si>
  <si>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</si>
  <si>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</si>
  <si>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</si>
  <si>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</si>
  <si>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</si>
  <si>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</si>
  <si>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</si>
  <si>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</si>
  <si>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</si>
  <si>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</si>
  <si>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</si>
  <si>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</si>
  <si>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</si>
  <si>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</si>
  <si>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</si>
  <si>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</si>
  <si>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</si>
  <si>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</si>
  <si>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</si>
  <si>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</si>
  <si>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</si>
  <si>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</si>
  <si>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</si>
  <si>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</si>
  <si>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</si>
  <si>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</si>
  <si>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</si>
  <si>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</si>
  <si>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</si>
  <si>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</si>
  <si>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</si>
  <si>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</si>
  <si>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</si>
  <si>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</si>
  <si>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</si>
  <si>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</si>
  <si>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</si>
  <si>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</si>
  <si>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</si>
  <si>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</si>
  <si>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</si>
  <si>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</si>
  <si>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</si>
  <si>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</si>
  <si>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</si>
  <si>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</si>
  <si>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</si>
  <si>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</si>
  <si>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</si>
  <si>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</si>
  <si>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</si>
  <si>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</si>
  <si>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</si>
  <si>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</si>
  <si>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</si>
  <si>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</si>
  <si>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</si>
  <si>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</si>
  <si>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</si>
  <si>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</si>
  <si>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</si>
  <si>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</si>
  <si>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</si>
  <si>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</si>
  <si>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</si>
  <si>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</si>
  <si>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</si>
  <si>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</si>
  <si>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</si>
  <si>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</si>
  <si>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</si>
  <si>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</si>
  <si>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</si>
  <si>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</si>
  <si>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</si>
  <si>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</si>
  <si>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</si>
  <si>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</si>
  <si>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</si>
  <si>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</si>
  <si>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</si>
  <si>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</si>
  <si>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</si>
  <si>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</si>
  <si>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</si>
  <si>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</si>
  <si>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</si>
  <si>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</si>
  <si>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</si>
  <si>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</si>
  <si>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</si>
  <si>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</si>
  <si>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</si>
  <si>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</si>
  <si>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</si>
  <si>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</si>
  <si>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</si>
  <si>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</si>
  <si>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</si>
  <si>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</si>
  <si>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</si>
  <si>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</si>
  <si>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</si>
  <si>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</si>
  <si>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</si>
  <si>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</si>
  <si>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</si>
  <si>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</si>
  <si>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</si>
  <si>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</si>
  <si>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</si>
  <si>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</si>
  <si>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</si>
  <si>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</si>
  <si>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</si>
  <si>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</si>
  <si>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</si>
  <si>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</si>
  <si>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</si>
  <si>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</si>
  <si>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</si>
  <si>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</si>
  <si>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</si>
  <si>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</si>
  <si>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</si>
  <si>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</si>
  <si>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</si>
  <si>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</si>
  <si>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</si>
  <si>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</si>
  <si>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</si>
  <si>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</si>
  <si>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</si>
  <si>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</si>
  <si>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</si>
  <si>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</si>
  <si>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</si>
  <si>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</si>
  <si>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</si>
  <si>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</si>
  <si>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</si>
  <si>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</si>
  <si>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</si>
  <si>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</si>
  <si>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</si>
  <si>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</si>
  <si>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</si>
  <si>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</si>
  <si>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</si>
  <si>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</si>
  <si>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</si>
  <si>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</si>
  <si>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</si>
  <si>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</si>
  <si>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</si>
  <si>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</si>
  <si>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</si>
  <si>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</si>
  <si>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</si>
  <si>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</si>
  <si>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</si>
  <si>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</si>
  <si>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</si>
  <si>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</si>
  <si>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</si>
  <si>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</si>
  <si>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</si>
  <si>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</si>
  <si>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</si>
  <si>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</si>
  <si>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</si>
  <si>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</si>
  <si>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</si>
  <si>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</si>
  <si>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</si>
  <si>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</si>
  <si>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</si>
  <si>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</si>
  <si>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</si>
  <si>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</si>
  <si>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</si>
  <si>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</si>
  <si>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</si>
  <si>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</si>
  <si>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</si>
  <si>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</si>
  <si>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</si>
  <si>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</si>
  <si>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</si>
  <si>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</si>
  <si>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</si>
  <si>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</si>
  <si>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</si>
  <si>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</si>
  <si>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</si>
  <si>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</si>
  <si>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</si>
  <si>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</si>
  <si>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</si>
  <si>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</si>
  <si>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</si>
  <si>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</si>
  <si>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</si>
  <si>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</si>
  <si>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</si>
  <si>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</si>
  <si>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</si>
  <si>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</si>
  <si>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</si>
  <si>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</si>
  <si>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</si>
  <si>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</si>
  <si>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</si>
  <si>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</si>
  <si>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</si>
  <si>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</si>
  <si>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</si>
  <si>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</si>
  <si>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</si>
  <si>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</si>
  <si>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</si>
  <si>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</si>
  <si>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</si>
  <si>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</si>
  <si>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</si>
  <si>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</si>
  <si>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</si>
  <si>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</si>
  <si>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</si>
  <si>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</si>
  <si>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</si>
  <si>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</si>
  <si>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</si>
  <si>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</si>
  <si>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</si>
  <si>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</si>
  <si>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</si>
  <si>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</si>
  <si>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</si>
  <si>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</si>
  <si>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</si>
  <si>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</si>
  <si>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</si>
  <si>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</si>
  <si>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</si>
  <si>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</si>
  <si>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</si>
  <si>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</si>
  <si>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</si>
  <si>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</si>
  <si>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</si>
  <si>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</si>
  <si>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</si>
  <si>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</si>
  <si>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</si>
  <si>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</si>
  <si>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</si>
  <si>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</si>
  <si>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</si>
  <si>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</si>
  <si>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</si>
  <si>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</si>
  <si>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</si>
  <si>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</si>
  <si>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</si>
  <si>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</si>
  <si>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</si>
  <si>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</si>
  <si>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</si>
  <si>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</si>
  <si>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</si>
  <si>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</si>
  <si>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</si>
  <si>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</si>
  <si>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</si>
  <si>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</si>
  <si>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</si>
  <si>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</si>
  <si>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</si>
  <si>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</si>
  <si>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</si>
  <si>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</si>
  <si>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</si>
  <si>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</si>
  <si>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</si>
  <si>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</si>
  <si>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</si>
  <si>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</si>
  <si>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</si>
  <si>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</si>
  <si>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</si>
  <si>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</si>
  <si>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</si>
  <si>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</si>
  <si>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</si>
  <si>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</si>
  <si>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</si>
  <si>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</si>
  <si>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</si>
  <si>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</si>
  <si>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</si>
  <si>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</si>
  <si>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</si>
  <si>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</si>
  <si>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</si>
  <si>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</si>
  <si>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</si>
  <si>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</si>
  <si>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</si>
  <si>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</si>
  <si>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</si>
  <si>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</si>
  <si>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</si>
  <si>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</si>
  <si>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</si>
  <si>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</si>
  <si>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</si>
  <si>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</si>
  <si>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</si>
  <si>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</si>
  <si>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</si>
  <si>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</si>
  <si>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</si>
  <si>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</si>
  <si>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</si>
  <si>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</si>
  <si>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</si>
  <si>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</si>
  <si>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</si>
  <si>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</si>
  <si>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</si>
  <si>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</si>
  <si>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</si>
  <si>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</si>
  <si>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</si>
  <si>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</si>
  <si>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</si>
  <si>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</si>
  <si>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</si>
  <si>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</si>
  <si>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</si>
  <si>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</si>
  <si>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</si>
  <si>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</si>
  <si>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</si>
  <si>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</si>
  <si>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</si>
  <si>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</si>
  <si>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</si>
  <si>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</si>
  <si>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</si>
  <si>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</si>
  <si>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</si>
  <si>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</si>
  <si>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</si>
  <si>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</si>
  <si>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</si>
  <si>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</si>
  <si>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</si>
  <si>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</si>
  <si>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</si>
  <si>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</si>
  <si>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</si>
  <si>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</si>
  <si>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</si>
  <si>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</si>
  <si>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</si>
  <si>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</si>
  <si>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</si>
  <si>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</si>
  <si>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</si>
  <si>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</si>
  <si>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</si>
  <si>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</si>
  <si>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</si>
  <si>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</si>
  <si>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</si>
  <si>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</si>
  <si>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</si>
  <si>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</si>
  <si>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</si>
  <si>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</si>
  <si>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</si>
  <si>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</si>
  <si>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</si>
  <si>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</si>
  <si>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</si>
  <si>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</si>
  <si>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</si>
  <si>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</si>
  <si>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</si>
  <si>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</si>
  <si>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</si>
  <si>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</si>
  <si>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</si>
  <si>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</si>
  <si>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</si>
  <si>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</si>
  <si>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</si>
  <si>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</si>
  <si>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</si>
  <si>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</si>
  <si>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</si>
  <si>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</si>
  <si>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</si>
  <si>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</si>
  <si>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</si>
  <si>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</si>
  <si>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</si>
  <si>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</si>
  <si>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</si>
  <si>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</si>
  <si>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</si>
  <si>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</si>
  <si>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</si>
  <si>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</si>
  <si>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</si>
  <si>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</si>
  <si>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</si>
  <si>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</si>
  <si>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</si>
  <si>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</si>
  <si>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</si>
  <si>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</si>
  <si>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</si>
  <si>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</si>
  <si>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</si>
  <si>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</si>
  <si>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</si>
  <si>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</si>
  <si>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</si>
  <si>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</si>
  <si>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</si>
  <si>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</si>
  <si>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</si>
  <si>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</si>
  <si>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</si>
  <si>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</si>
  <si>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</si>
  <si>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</si>
  <si>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</si>
  <si>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</si>
  <si>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</si>
  <si>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</si>
  <si>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</si>
  <si>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</si>
  <si>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</si>
  <si>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</si>
  <si>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</si>
  <si>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</si>
  <si>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</si>
  <si>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</si>
  <si>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</si>
  <si>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</si>
  <si>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</si>
  <si>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</si>
  <si>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</si>
  <si>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</si>
  <si>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</si>
  <si>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</si>
  <si>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</si>
  <si>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</si>
  <si>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</si>
  <si>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</si>
  <si>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</si>
  <si>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</si>
  <si>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</si>
  <si>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</si>
  <si>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</si>
  <si>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</si>
  <si>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</si>
  <si>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</si>
  <si>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</si>
  <si>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</si>
  <si>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</si>
  <si>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</si>
  <si>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</si>
  <si>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</si>
  <si>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</si>
  <si>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</si>
  <si>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</si>
  <si>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</si>
  <si>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</si>
  <si>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</si>
  <si>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</si>
  <si>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</si>
  <si>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</si>
  <si>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</si>
  <si>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</si>
  <si>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</si>
  <si>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</si>
  <si>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</si>
  <si>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</si>
  <si>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</si>
  <si>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</si>
  <si>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</si>
  <si>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</si>
  <si>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</si>
  <si>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</si>
  <si>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</si>
  <si>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</si>
  <si>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</si>
  <si>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</si>
  <si>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</si>
  <si>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</si>
  <si>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</si>
  <si>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</si>
  <si>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</si>
  <si>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</si>
  <si>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</si>
  <si>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</si>
  <si>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</si>
  <si>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</si>
  <si>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</si>
  <si>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</si>
  <si>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</si>
  <si>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</si>
  <si>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</si>
  <si>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</si>
  <si>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</si>
  <si>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</si>
  <si>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</si>
  <si>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</si>
  <si>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</si>
  <si>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</si>
  <si>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</si>
  <si>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</si>
  <si>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</si>
  <si>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</si>
  <si>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</si>
  <si>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</si>
  <si>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</si>
  <si>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</si>
  <si>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</si>
  <si>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</si>
  <si>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</si>
  <si>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</si>
  <si>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</si>
  <si>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</si>
  <si>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</si>
  <si>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</si>
  <si>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</si>
  <si>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</si>
  <si>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</si>
  <si>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</si>
  <si>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</si>
  <si>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</si>
  <si>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</si>
  <si>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</si>
  <si>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</si>
  <si>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</si>
  <si>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</si>
  <si>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</si>
  <si>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</si>
  <si>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</si>
  <si>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</si>
  <si>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</si>
  <si>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</si>
  <si>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</si>
  <si>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</si>
  <si>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</si>
  <si>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</si>
  <si>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</si>
  <si>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</si>
  <si>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</si>
  <si>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</si>
  <si>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</si>
  <si>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</si>
  <si>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</si>
  <si>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</si>
  <si>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</si>
  <si>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</si>
  <si>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</si>
  <si>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</si>
  <si>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</si>
  <si>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</si>
  <si>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</si>
  <si>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</si>
  <si>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</si>
  <si>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</si>
  <si>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</si>
  <si>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</si>
  <si>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</si>
  <si>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</si>
  <si>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</si>
  <si>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</si>
  <si>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</si>
  <si>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</si>
  <si>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</si>
  <si>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</si>
  <si>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</si>
  <si>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</si>
  <si>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</si>
  <si>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</si>
  <si>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</si>
  <si>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</si>
  <si>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</si>
  <si>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</si>
  <si>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</si>
  <si>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</si>
  <si>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</si>
  <si>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</si>
  <si>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</si>
  <si>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</si>
  <si>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</si>
  <si>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</si>
  <si>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</si>
  <si>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</si>
  <si>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</si>
  <si>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</si>
  <si>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</si>
  <si>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</si>
  <si>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</si>
  <si>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</si>
  <si>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</si>
  <si>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</si>
  <si>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</si>
  <si>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</si>
  <si>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</si>
  <si>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</si>
  <si>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</si>
  <si>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</si>
  <si>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</si>
  <si>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</si>
  <si>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</si>
  <si>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</si>
  <si>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</si>
  <si>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</si>
  <si>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</si>
  <si>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</si>
  <si>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</si>
  <si>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</si>
  <si>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</si>
  <si>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</si>
  <si>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</si>
  <si>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</si>
  <si>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</si>
  <si>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</si>
  <si>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</si>
  <si>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</si>
  <si>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</si>
  <si>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</si>
  <si>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</si>
  <si>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</si>
  <si>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</si>
  <si>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</si>
  <si>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</si>
  <si>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</si>
  <si>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</si>
  <si>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</si>
  <si>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</si>
  <si>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</si>
  <si>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</si>
  <si>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</si>
  <si>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</si>
  <si>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</si>
  <si>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</si>
  <si>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</si>
  <si>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</si>
  <si>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</si>
  <si>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</si>
  <si>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</si>
  <si>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</si>
  <si>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</si>
  <si>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</si>
  <si>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</si>
  <si>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</si>
  <si>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</si>
  <si>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</si>
  <si>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</si>
  <si>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</si>
  <si>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</si>
  <si>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</si>
  <si>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</si>
  <si>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</si>
  <si>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</si>
  <si>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</si>
  <si>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</si>
  <si>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</si>
  <si>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</si>
  <si>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</si>
  <si>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</si>
  <si>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</si>
  <si>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</si>
  <si>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</si>
  <si>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</si>
  <si>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</si>
  <si>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</si>
  <si>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</si>
  <si>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</si>
  <si>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</si>
  <si>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</si>
  <si>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</si>
  <si>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</si>
  <si>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</si>
  <si>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</si>
  <si>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</si>
  <si>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</si>
  <si>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</si>
  <si>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</si>
  <si>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</si>
  <si>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</si>
  <si>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</si>
  <si>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</si>
  <si>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</si>
  <si>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</si>
  <si>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</si>
  <si>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</si>
  <si>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</si>
  <si>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</si>
  <si>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</si>
  <si>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</si>
  <si>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</si>
  <si>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</si>
  <si>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</si>
  <si>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</si>
  <si>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</si>
  <si>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</si>
  <si>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</si>
  <si>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</si>
  <si>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</si>
  <si>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</si>
  <si>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</si>
  <si>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</si>
  <si>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</si>
  <si>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</si>
  <si>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</si>
  <si>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</si>
  <si>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</si>
  <si>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</si>
  <si>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</si>
  <si>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</si>
  <si>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</si>
  <si>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</si>
  <si>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</si>
  <si>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</si>
  <si>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</si>
  <si>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</si>
  <si>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</si>
  <si>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</si>
  <si>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</si>
  <si>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</si>
  <si>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</si>
  <si>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</si>
  <si>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</si>
  <si>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</si>
  <si>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</si>
  <si>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</si>
  <si>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</si>
  <si>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</si>
  <si>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</si>
  <si>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</si>
  <si>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</si>
  <si>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</si>
  <si>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</si>
  <si>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</si>
  <si>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</si>
  <si>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</si>
  <si>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</si>
  <si>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</si>
  <si>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</si>
  <si>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</si>
  <si>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</si>
  <si>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</si>
  <si>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</si>
  <si>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</si>
  <si>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</si>
  <si>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</si>
  <si>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</si>
  <si>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</si>
  <si>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</si>
  <si>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</si>
  <si>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</si>
  <si>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</si>
  <si>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</si>
  <si>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</si>
  <si>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</si>
  <si>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</si>
  <si>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</si>
  <si>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</si>
  <si>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</si>
  <si>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</si>
  <si>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</si>
  <si>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</si>
  <si>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</si>
  <si>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</si>
  <si>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</si>
  <si>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</si>
  <si>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</si>
  <si>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</si>
  <si>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</si>
  <si>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</si>
  <si>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</si>
  <si>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</si>
  <si>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</si>
  <si>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</si>
  <si>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</si>
  <si>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</si>
  <si>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</si>
  <si>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</si>
  <si>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</si>
  <si>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</si>
  <si>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</si>
  <si>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</si>
  <si>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</si>
  <si>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</si>
  <si>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</si>
  <si>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</si>
  <si>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</si>
  <si>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</si>
  <si>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</si>
  <si>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</si>
  <si>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</si>
  <si>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</si>
  <si>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</si>
  <si>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</si>
  <si>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</si>
  <si>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</si>
  <si>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</si>
  <si>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</si>
  <si>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</si>
  <si>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</si>
  <si>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</si>
  <si>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</si>
  <si>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</si>
  <si>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</si>
  <si>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</si>
  <si>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</si>
  <si>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</si>
  <si>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</si>
  <si>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</si>
  <si>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</si>
  <si>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</si>
  <si>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</si>
  <si>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</si>
  <si>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</si>
  <si>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</si>
  <si>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</si>
  <si>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</si>
  <si>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</si>
  <si>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</si>
  <si>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</si>
  <si>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</si>
  <si>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</si>
  <si>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</si>
  <si>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</si>
  <si>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</si>
  <si>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</si>
  <si>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</si>
  <si>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</si>
  <si>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</si>
  <si>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</si>
  <si>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</si>
  <si>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</si>
  <si>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</si>
  <si>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</si>
  <si>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</si>
  <si>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</si>
  <si>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</si>
  <si>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</si>
  <si>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</si>
  <si>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</si>
  <si>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</si>
  <si>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</si>
  <si>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</si>
  <si>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</si>
  <si>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</si>
  <si>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</si>
  <si>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</si>
  <si>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</si>
  <si>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</si>
  <si>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</si>
  <si>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</si>
  <si>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</si>
  <si>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</si>
  <si>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</si>
  <si>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</si>
  <si>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</si>
  <si>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</si>
  <si>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</si>
  <si>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</si>
  <si>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</si>
  <si>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</si>
  <si>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</si>
  <si>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</si>
  <si>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</si>
  <si>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</si>
  <si>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</si>
  <si>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</si>
  <si>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</si>
  <si>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</si>
  <si>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</si>
  <si>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</si>
  <si>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</si>
  <si>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</si>
  <si>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</si>
  <si>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</si>
  <si>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</si>
  <si>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</si>
  <si>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</si>
  <si>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</si>
  <si>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</si>
  <si>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</si>
  <si>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</si>
  <si>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</si>
  <si>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</si>
  <si>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</si>
  <si>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</si>
  <si>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</si>
  <si>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</si>
  <si>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</si>
  <si>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</si>
  <si>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</si>
  <si>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</si>
  <si>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</si>
  <si>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</si>
  <si>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</si>
  <si>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</si>
  <si>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</si>
  <si>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</si>
  <si>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</si>
  <si>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</si>
  <si>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</si>
  <si>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</si>
  <si>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</si>
  <si>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</si>
  <si>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</si>
  <si>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</si>
  <si>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</si>
  <si>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</si>
  <si>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</si>
  <si>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</si>
  <si>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</si>
  <si>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</si>
  <si>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</si>
  <si>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</si>
  <si>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</si>
  <si>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</si>
  <si>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</si>
  <si>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</si>
  <si>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</si>
  <si>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</si>
  <si>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</si>
  <si>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</si>
  <si>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</si>
  <si>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</si>
  <si>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</si>
  <si>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</si>
  <si>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</si>
  <si>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</si>
  <si>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</si>
  <si>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</si>
  <si>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</si>
  <si>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</si>
  <si>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</si>
  <si>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</si>
  <si>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</si>
  <si>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</si>
  <si>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</si>
  <si>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</si>
  <si>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</si>
  <si>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</si>
  <si>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</si>
  <si>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</si>
  <si>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</si>
  <si>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</si>
  <si>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</si>
  <si>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</si>
  <si>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</si>
  <si>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</si>
  <si>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</si>
  <si>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</si>
  <si>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</si>
  <si>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</si>
  <si>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</si>
  <si>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</si>
  <si>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</si>
  <si>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</si>
  <si>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</si>
  <si>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</si>
  <si>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</si>
  <si>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</si>
  <si>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</si>
  <si>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</si>
  <si>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</si>
  <si>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</si>
  <si>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</si>
  <si>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</si>
  <si>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</si>
  <si>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</si>
  <si>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</si>
  <si>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</si>
  <si>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</si>
  <si>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</si>
  <si>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</si>
  <si>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</si>
  <si>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</si>
  <si>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</si>
  <si>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</si>
  <si>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</si>
  <si>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</si>
  <si>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</si>
  <si>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</si>
  <si>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</si>
  <si>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</si>
  <si>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</si>
  <si>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</si>
  <si>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</si>
  <si>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</si>
  <si>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</si>
  <si>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</si>
  <si>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</si>
  <si>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</si>
  <si>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</si>
  <si>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</si>
  <si>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</si>
  <si>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</si>
  <si>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</si>
  <si>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</si>
  <si>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</si>
  <si>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</si>
  <si>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</si>
  <si>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</si>
  <si>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</si>
  <si>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</si>
  <si>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</si>
  <si>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</si>
  <si>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</si>
  <si>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</si>
  <si>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</si>
  <si>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</si>
  <si>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</si>
  <si>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</si>
  <si>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</si>
  <si>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</si>
  <si>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</si>
  <si>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</si>
  <si>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</si>
  <si>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</si>
  <si>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</si>
  <si>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</si>
  <si>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</si>
  <si>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</si>
  <si>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</si>
  <si>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</si>
  <si>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</si>
  <si>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</si>
  <si>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</si>
  <si>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</si>
  <si>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</si>
  <si>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</si>
  <si>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</si>
  <si>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</si>
  <si>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</si>
  <si>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</si>
  <si>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</si>
  <si>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</si>
  <si>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</si>
  <si>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</si>
  <si>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</si>
  <si>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</si>
  <si>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</si>
  <si>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</si>
  <si>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</si>
  <si>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</si>
  <si>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</si>
  <si>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</si>
  <si>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</si>
  <si>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</si>
  <si>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</si>
  <si>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</si>
  <si>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</si>
  <si>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</si>
  <si>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</si>
  <si>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</si>
  <si>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</si>
  <si>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</si>
  <si>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</si>
  <si>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</si>
  <si>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</si>
  <si>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</si>
  <si>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</si>
  <si>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</si>
  <si>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</si>
  <si>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</si>
  <si>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</si>
  <si>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</si>
  <si>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</si>
  <si>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</si>
  <si>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</si>
  <si>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</si>
  <si>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</si>
  <si>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</si>
  <si>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</si>
  <si>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</si>
  <si>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</si>
  <si>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</si>
  <si>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</si>
  <si>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</si>
  <si>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</si>
  <si>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</si>
  <si>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</si>
  <si>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</si>
  <si>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</si>
  <si>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</si>
  <si>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</si>
  <si>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</si>
  <si>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</si>
  <si>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</si>
  <si>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</si>
  <si>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</si>
  <si>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</si>
  <si>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</si>
  <si>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</si>
  <si>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</si>
  <si>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</si>
  <si>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</si>
  <si>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</si>
  <si>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</si>
  <si>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</si>
  <si>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</si>
  <si>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</si>
  <si>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</si>
  <si>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</si>
  <si>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</si>
  <si>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</si>
  <si>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</si>
  <si>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</si>
  <si>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</si>
  <si>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</si>
  <si>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</si>
  <si>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</si>
  <si>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</si>
  <si>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</si>
  <si>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</si>
  <si>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</si>
  <si>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</si>
  <si>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</si>
  <si>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</si>
  <si>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</si>
  <si>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</si>
  <si>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</si>
  <si>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</si>
  <si>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</si>
  <si>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</si>
  <si>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</si>
  <si>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</si>
  <si>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</si>
  <si>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</si>
  <si>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</si>
  <si>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</si>
  <si>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</si>
  <si>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</si>
  <si>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</si>
  <si>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</si>
  <si>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</si>
  <si>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</si>
  <si>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</si>
  <si>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</si>
  <si>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</si>
  <si>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</si>
  <si>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</si>
  <si>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</si>
  <si>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</si>
  <si>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</si>
  <si>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</si>
  <si>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</si>
  <si>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</si>
  <si>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</si>
  <si>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</si>
  <si>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</si>
  <si>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</si>
  <si>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</si>
  <si>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</si>
  <si>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</si>
  <si>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</si>
  <si>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</si>
  <si>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</si>
  <si>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</si>
  <si>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</si>
  <si>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</si>
  <si>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</si>
  <si>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</si>
  <si>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</si>
  <si>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</si>
  <si>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</si>
  <si>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</si>
  <si>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</si>
  <si>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</si>
  <si>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</si>
  <si>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</si>
  <si>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</si>
  <si>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</si>
  <si>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</si>
  <si>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</si>
  <si>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</si>
  <si>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</si>
  <si>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</si>
  <si>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</si>
  <si>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</si>
  <si>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</si>
  <si>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</si>
  <si>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</si>
  <si>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</si>
  <si>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</si>
  <si>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</si>
  <si>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</si>
  <si>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</si>
  <si>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</si>
  <si>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</si>
  <si>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</si>
  <si>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</si>
  <si>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</si>
  <si>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</si>
  <si>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</si>
  <si>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</si>
  <si>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</si>
  <si>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</si>
  <si>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</si>
  <si>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</si>
  <si>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</si>
  <si>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</si>
  <si>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</si>
  <si>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</si>
  <si>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</si>
  <si>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</si>
  <si>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</si>
  <si>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</si>
  <si>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</si>
  <si>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</si>
  <si>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</si>
  <si>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</si>
  <si>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</si>
  <si>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</si>
  <si>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</si>
  <si>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</si>
  <si>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</si>
  <si>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</si>
  <si>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</si>
  <si>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</si>
  <si>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</si>
  <si>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</si>
  <si>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</si>
  <si>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</si>
  <si>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</si>
  <si>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</si>
  <si>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</si>
  <si>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</si>
  <si>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</si>
  <si>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</si>
  <si>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</si>
  <si>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</si>
  <si>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</si>
  <si>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</si>
  <si>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</si>
  <si>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</si>
  <si>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</si>
  <si>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</si>
  <si>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</si>
  <si>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</si>
  <si>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</si>
  <si>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</si>
  <si>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</si>
  <si>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</si>
  <si>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</si>
  <si>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</si>
  <si>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</si>
  <si>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</si>
  <si>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</si>
  <si>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</si>
  <si>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</si>
  <si>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</si>
  <si>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</si>
  <si>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</si>
  <si>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</si>
  <si>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</si>
  <si>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</si>
  <si>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</si>
  <si>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</si>
  <si>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</si>
  <si>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</si>
  <si>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</si>
  <si>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</si>
  <si>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</si>
  <si>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</si>
  <si>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</si>
  <si>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</si>
  <si>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</si>
  <si>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</si>
  <si>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</si>
  <si>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</si>
  <si>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</si>
  <si>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</si>
  <si>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</si>
  <si>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</si>
  <si>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</si>
  <si>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</si>
  <si>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</si>
  <si>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</si>
  <si>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</si>
  <si>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</si>
  <si>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</si>
  <si>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</si>
  <si>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</si>
  <si>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</si>
  <si>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</si>
  <si>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</si>
  <si>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</si>
  <si>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</si>
  <si>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</si>
  <si>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</si>
  <si>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</si>
  <si>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</si>
  <si>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</si>
  <si>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</si>
  <si>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</si>
  <si>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</si>
  <si>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</si>
  <si>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</si>
  <si>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</si>
  <si>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</si>
  <si>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</si>
  <si>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</si>
  <si>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</si>
  <si>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</si>
  <si>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</si>
  <si>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</si>
  <si>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</si>
  <si>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</si>
  <si>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</si>
  <si>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</si>
  <si>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</si>
  <si>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</si>
  <si>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</si>
  <si>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</si>
  <si>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</si>
  <si>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</si>
  <si>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</si>
  <si>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</si>
  <si>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</si>
  <si>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</si>
  <si>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</si>
  <si>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</si>
  <si>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</si>
  <si>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</si>
  <si>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</si>
  <si>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</si>
  <si>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</si>
  <si>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</si>
  <si>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</si>
  <si>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</si>
  <si>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</si>
  <si>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</si>
  <si>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</si>
  <si>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</si>
  <si>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</si>
  <si>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</si>
  <si>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</si>
  <si>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</si>
  <si>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</si>
  <si>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</si>
  <si>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</si>
  <si>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</si>
  <si>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</si>
  <si>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</si>
  <si>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</si>
  <si>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</si>
  <si>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</si>
  <si>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</si>
  <si>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</si>
  <si>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</si>
  <si>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</si>
  <si>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</si>
  <si>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</si>
  <si>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</si>
  <si>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</si>
  <si>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</si>
  <si>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</si>
  <si>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</si>
  <si>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</si>
  <si>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</si>
  <si>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</si>
  <si>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</si>
  <si>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</si>
  <si>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</si>
  <si>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</si>
  <si>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</si>
  <si>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</si>
  <si>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</si>
  <si>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</si>
  <si>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</si>
  <si>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</si>
  <si>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</si>
  <si>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</si>
  <si>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</si>
  <si>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</si>
  <si>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</si>
  <si>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</si>
  <si>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</si>
  <si>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</si>
  <si>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</si>
  <si>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</si>
  <si>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</si>
  <si>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</si>
  <si>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</si>
  <si>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</si>
  <si>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</si>
  <si>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</si>
  <si>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</si>
  <si>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</si>
  <si>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</si>
  <si>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</si>
  <si>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</si>
  <si>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</si>
  <si>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</si>
  <si>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</si>
  <si>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</si>
  <si>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</si>
  <si>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</si>
  <si>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</si>
  <si>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</si>
  <si>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</si>
  <si>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</si>
  <si>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</si>
  <si>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</si>
  <si>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</si>
  <si>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</si>
  <si>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</si>
  <si>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</si>
  <si>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</si>
  <si>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</si>
  <si>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</si>
  <si>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</si>
  <si>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</si>
  <si>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</si>
  <si>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</si>
  <si>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</si>
  <si>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</si>
  <si>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</si>
  <si>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</si>
  <si>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</si>
  <si>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</si>
  <si>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</si>
  <si>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</si>
  <si>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</si>
  <si>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</si>
  <si>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</si>
  <si>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</si>
  <si>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</si>
  <si>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</si>
  <si>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</si>
  <si>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</si>
  <si>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</si>
  <si>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</si>
  <si>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</si>
  <si>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</si>
  <si>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</si>
  <si>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</si>
  <si>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</si>
  <si>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</si>
  <si>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</si>
  <si>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</si>
  <si>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</si>
  <si>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</si>
  <si>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</si>
  <si>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</si>
  <si>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</si>
  <si>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</si>
  <si>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</si>
  <si>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</si>
  <si>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</si>
  <si>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</si>
  <si>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</si>
  <si>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</si>
  <si>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</si>
  <si>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</si>
  <si>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</si>
  <si>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</si>
  <si>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</si>
  <si>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</si>
  <si>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</si>
  <si>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</si>
  <si>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</si>
  <si>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</si>
  <si>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</si>
  <si>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</si>
  <si>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</si>
  <si>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</si>
  <si>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</si>
  <si>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</si>
  <si>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</si>
  <si>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</si>
  <si>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</si>
  <si>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</si>
  <si>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</si>
  <si>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</si>
  <si>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</si>
  <si>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</si>
  <si>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</si>
  <si>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</si>
  <si>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</si>
  <si>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</si>
  <si>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</si>
  <si>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</si>
  <si>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</si>
  <si>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</si>
  <si>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</si>
  <si>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</si>
  <si>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</si>
  <si>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</si>
  <si>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</si>
  <si>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</si>
  <si>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</si>
  <si>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</si>
  <si>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</si>
  <si>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</si>
  <si>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</si>
  <si>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</si>
  <si>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</si>
  <si>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</si>
  <si>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</si>
  <si>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</si>
  <si>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</si>
  <si>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</si>
  <si>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</si>
  <si>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</si>
  <si>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</si>
  <si>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</si>
  <si>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</si>
  <si>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</si>
  <si>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</si>
  <si>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</si>
  <si>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</si>
  <si>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</si>
  <si>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</si>
  <si>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</si>
  <si>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</si>
  <si>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</si>
  <si>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</si>
  <si>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</si>
  <si>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</si>
  <si>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</si>
  <si>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</si>
  <si>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</si>
  <si>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</si>
  <si>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</si>
  <si>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</si>
  <si>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</si>
  <si>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</si>
  <si>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</si>
  <si>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</si>
  <si>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</si>
  <si>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</si>
  <si>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</si>
  <si>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</si>
  <si>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</si>
  <si>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</si>
  <si>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</si>
  <si>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</si>
  <si>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</si>
  <si>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</si>
  <si>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</si>
  <si>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</si>
  <si>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</si>
  <si>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</si>
  <si>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</si>
  <si>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</si>
  <si>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</si>
  <si>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</si>
  <si>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</si>
  <si>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</si>
  <si>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</si>
  <si>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</si>
  <si>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</si>
  <si>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</si>
  <si>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</si>
  <si>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</si>
  <si>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</si>
  <si>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</si>
  <si>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</si>
  <si>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</si>
  <si>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</si>
  <si>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</si>
  <si>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</si>
  <si>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</si>
  <si>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</si>
  <si>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</si>
  <si>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</si>
  <si>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</si>
  <si>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</si>
  <si>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</si>
  <si>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</si>
  <si>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</si>
  <si>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</si>
  <si>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</si>
  <si>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</si>
  <si>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</si>
  <si>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</si>
  <si>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</si>
  <si>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</si>
  <si>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</si>
  <si>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</si>
  <si>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</si>
  <si>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</si>
  <si>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</si>
  <si>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</si>
  <si>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</si>
  <si>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</si>
  <si>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</si>
  <si>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</si>
  <si>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</si>
  <si>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</si>
  <si>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</si>
  <si>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</si>
  <si>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</si>
  <si>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</si>
  <si>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</si>
  <si>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</si>
  <si>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</si>
  <si>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</si>
  <si>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</si>
  <si>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</si>
  <si>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</si>
  <si>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</si>
  <si>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</si>
  <si>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</si>
  <si>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</si>
  <si>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</si>
  <si>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</si>
  <si>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</si>
  <si>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</si>
  <si>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</si>
  <si>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</si>
  <si>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</si>
  <si>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</si>
  <si>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</si>
  <si>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</si>
  <si>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</si>
  <si>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</si>
  <si>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</si>
  <si>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</si>
  <si>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</si>
  <si>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</si>
  <si>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</si>
  <si>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</si>
  <si>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</si>
  <si>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</si>
  <si>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</si>
  <si>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</si>
  <si>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</si>
  <si>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</si>
  <si>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</si>
  <si>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</si>
  <si>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</si>
  <si>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</si>
  <si>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</si>
  <si>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</si>
  <si>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</si>
  <si>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</si>
  <si>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</si>
  <si>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</si>
  <si>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</si>
  <si>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</si>
  <si>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</si>
  <si>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</si>
  <si>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</si>
  <si>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</si>
  <si>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</si>
  <si>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</si>
  <si>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</si>
  <si>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</si>
  <si>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</si>
  <si>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</si>
  <si>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</si>
  <si>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</si>
  <si>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</si>
  <si>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</si>
  <si>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</si>
  <si>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</si>
  <si>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</si>
  <si>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</si>
  <si>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</si>
  <si>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</si>
  <si>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</si>
  <si>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</si>
  <si>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</si>
  <si>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</si>
  <si>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</si>
  <si>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</si>
  <si>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</si>
  <si>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</si>
  <si>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</si>
  <si>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</si>
  <si>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</si>
  <si>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</si>
  <si>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</si>
  <si>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</si>
  <si>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</si>
  <si>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</si>
  <si>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</si>
  <si>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</si>
  <si>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</si>
  <si>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</si>
  <si>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</si>
  <si>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</si>
  <si>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</si>
  <si>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</si>
  <si>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</si>
  <si>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</si>
  <si>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</si>
  <si>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</si>
  <si>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</si>
  <si>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</si>
  <si>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</si>
  <si>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</si>
  <si>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</si>
  <si>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</si>
  <si>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</si>
  <si>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</si>
  <si>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</si>
  <si>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</si>
  <si>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</si>
  <si>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</si>
  <si>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</si>
  <si>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</si>
  <si>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</si>
  <si>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</si>
  <si>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</si>
  <si>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</si>
  <si>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</si>
  <si>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</si>
  <si>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</si>
  <si>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</si>
  <si>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</si>
  <si>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</si>
  <si>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</si>
  <si>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</si>
  <si>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</si>
  <si>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</si>
  <si>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</si>
  <si>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</si>
  <si>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</si>
  <si>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</si>
  <si>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</si>
  <si>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</si>
  <si>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</si>
  <si>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</si>
  <si>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</si>
  <si>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</si>
  <si>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</si>
  <si>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</si>
  <si>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</si>
  <si>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</si>
  <si>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</si>
  <si>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</si>
  <si>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</si>
  <si>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</si>
  <si>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</si>
  <si>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</si>
  <si>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</si>
  <si>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</si>
  <si>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</si>
  <si>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</si>
  <si>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</si>
  <si>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</si>
  <si>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</si>
  <si>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</si>
  <si>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</si>
  <si>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</si>
  <si>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</si>
  <si>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</si>
  <si>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</si>
  <si>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</si>
  <si>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</si>
  <si>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</si>
  <si>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</si>
  <si>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</si>
  <si>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</si>
  <si>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</si>
  <si>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</si>
  <si>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</si>
  <si>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</si>
  <si>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</si>
  <si>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</si>
  <si>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</si>
  <si>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</si>
  <si>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</si>
  <si>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</si>
  <si>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</si>
  <si>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</si>
  <si>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</si>
  <si>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</si>
  <si>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</si>
  <si>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</si>
  <si>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</si>
  <si>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</si>
  <si>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</si>
  <si>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</si>
  <si>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</si>
  <si>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</si>
  <si>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</si>
  <si>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</si>
  <si>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</si>
  <si>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</si>
  <si>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</si>
  <si>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</si>
  <si>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</si>
  <si>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</si>
  <si>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</si>
  <si>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</si>
  <si>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</si>
  <si>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</si>
  <si>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</si>
  <si>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</si>
  <si>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</si>
  <si>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</si>
  <si>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</si>
  <si>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</si>
  <si>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</si>
  <si>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</si>
  <si>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</si>
  <si>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</si>
  <si>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</si>
  <si>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</si>
  <si>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</si>
  <si>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</si>
  <si>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</si>
  <si>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</si>
  <si>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</si>
  <si>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</si>
  <si>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</si>
  <si>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</si>
  <si>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</si>
  <si>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</si>
  <si>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</si>
  <si>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</si>
  <si>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</si>
  <si>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</si>
  <si>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</si>
  <si>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</si>
  <si>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</si>
  <si>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</si>
  <si>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</si>
  <si>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</si>
  <si>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</si>
  <si>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</si>
  <si>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</si>
  <si>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</si>
  <si>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</si>
  <si>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</si>
  <si>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</si>
  <si>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</si>
  <si>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</si>
  <si>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</si>
  <si>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</si>
  <si>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</si>
  <si>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</si>
  <si>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</si>
  <si>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</si>
  <si>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</si>
  <si>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</si>
  <si>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</si>
  <si>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</si>
  <si>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</si>
  <si>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</si>
  <si>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</si>
  <si>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</si>
  <si>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</si>
  <si>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</si>
  <si>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</si>
  <si>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</si>
  <si>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</si>
  <si>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</si>
  <si>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</si>
  <si>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</si>
  <si>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</si>
  <si>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</si>
  <si>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</si>
  <si>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</si>
  <si>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</si>
  <si>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</si>
  <si>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</si>
  <si>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</si>
  <si>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</si>
  <si>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</si>
  <si>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</si>
  <si>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</si>
  <si>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</si>
  <si>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</si>
  <si>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</si>
  <si>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</si>
  <si>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</si>
  <si>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</si>
  <si>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</si>
  <si>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</si>
  <si>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</si>
  <si>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</si>
  <si>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</si>
  <si>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</si>
  <si>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</si>
  <si>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</si>
  <si>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</si>
  <si>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</si>
  <si>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</si>
  <si>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</si>
  <si>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</si>
  <si>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</si>
  <si>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</si>
  <si>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</si>
  <si>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</si>
  <si>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</si>
  <si>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</si>
  <si>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</si>
  <si>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</si>
  <si>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</si>
  <si>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</si>
  <si>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</si>
  <si>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</si>
  <si>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</si>
  <si>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</si>
  <si>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</si>
  <si>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</si>
  <si>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</si>
  <si>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</si>
  <si>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</si>
  <si>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</si>
  <si>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</si>
  <si>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</si>
  <si>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</si>
  <si>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</si>
  <si>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</si>
  <si>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</si>
  <si>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</si>
  <si>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</si>
  <si>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</si>
  <si>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</si>
  <si>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</si>
  <si>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</si>
  <si>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</si>
  <si>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</si>
  <si>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</si>
  <si>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</si>
  <si>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</si>
  <si>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</si>
  <si>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</si>
  <si>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</si>
  <si>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</si>
  <si>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</si>
  <si>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</si>
  <si>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</si>
  <si>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</si>
  <si>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</si>
  <si>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</si>
  <si>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</si>
  <si>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</si>
  <si>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</si>
  <si>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</si>
  <si>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</si>
  <si>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</si>
  <si>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</si>
  <si>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</si>
  <si>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</si>
  <si>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</si>
  <si>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</si>
  <si>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</si>
  <si>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</si>
  <si>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</si>
  <si>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</si>
  <si>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</si>
  <si>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</si>
  <si>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</si>
  <si>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</si>
  <si>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</si>
  <si>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</si>
  <si>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</si>
  <si>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</si>
  <si>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</si>
  <si>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</si>
  <si>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</si>
  <si>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</si>
  <si>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</si>
  <si>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</si>
  <si>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</si>
  <si>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</si>
  <si>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</si>
  <si>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</si>
  <si>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</si>
  <si>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</si>
  <si>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</si>
  <si>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</si>
  <si>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</si>
  <si>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</si>
  <si>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</si>
  <si>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</si>
  <si>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</si>
  <si>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</si>
  <si>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</si>
  <si>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</si>
  <si>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</si>
  <si>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</si>
  <si>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</si>
  <si>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</si>
  <si>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</si>
  <si>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</si>
  <si>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</si>
  <si>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</si>
  <si>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</si>
  <si>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</si>
  <si>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</si>
  <si>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</si>
  <si>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</si>
  <si>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</si>
  <si>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</si>
  <si>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</si>
  <si>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</si>
  <si>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</si>
  <si>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</si>
  <si>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</si>
  <si>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</si>
  <si>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</si>
  <si>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</si>
  <si>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</si>
  <si>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</si>
  <si>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</si>
  <si>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</si>
  <si>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</si>
  <si>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</si>
  <si>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</si>
  <si>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</si>
  <si>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</si>
  <si>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</si>
  <si>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</si>
  <si>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</si>
  <si>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</si>
  <si>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</si>
  <si>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</si>
  <si>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</si>
  <si>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</si>
  <si>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</si>
  <si>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</si>
  <si>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</si>
  <si>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</si>
  <si>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</si>
  <si>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</si>
  <si>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</si>
  <si>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</si>
  <si>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</si>
  <si>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</si>
  <si>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</si>
  <si>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</si>
  <si>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</si>
  <si>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</si>
  <si>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</si>
  <si>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</si>
  <si>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</si>
  <si>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</si>
  <si>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</si>
  <si>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</si>
  <si>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</si>
  <si>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</si>
  <si>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</si>
  <si>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</si>
  <si>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</si>
  <si>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</si>
  <si>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</si>
  <si>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</si>
  <si>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</si>
  <si>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</si>
  <si>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</si>
  <si>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</si>
  <si>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</si>
  <si>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</si>
  <si>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</si>
  <si>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</si>
  <si>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</si>
  <si>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</si>
  <si>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</si>
  <si>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</si>
  <si>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</si>
  <si>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</si>
  <si>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</si>
  <si>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</si>
  <si>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</si>
  <si>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</si>
  <si>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</si>
  <si>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</si>
  <si>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</si>
  <si>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</si>
  <si>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</si>
  <si>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</si>
  <si>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</si>
  <si>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</si>
  <si>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</si>
  <si>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</si>
  <si>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</si>
  <si>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</si>
  <si>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</si>
  <si>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</si>
  <si>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</si>
  <si>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</si>
  <si>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</si>
  <si>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</si>
  <si>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</si>
  <si>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</si>
  <si>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</si>
  <si>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</si>
  <si>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</si>
  <si>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</si>
  <si>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</si>
  <si>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</si>
  <si>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</si>
  <si>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</si>
  <si>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</si>
  <si>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</si>
  <si>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</si>
  <si>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</si>
  <si>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</si>
  <si>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</si>
  <si>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</si>
  <si>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</si>
  <si>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</si>
  <si>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</si>
  <si>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</si>
  <si>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</si>
  <si>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</si>
  <si>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</si>
  <si>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</si>
  <si>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</si>
  <si>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</si>
  <si>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</si>
  <si>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</si>
  <si>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</si>
  <si>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</si>
  <si>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</si>
  <si>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</si>
  <si>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</si>
  <si>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</si>
  <si>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</si>
  <si>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</si>
  <si>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</si>
  <si>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</si>
  <si>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</si>
  <si>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</si>
  <si>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</si>
  <si>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</si>
  <si>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</si>
  <si>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</si>
  <si>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</si>
  <si>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</si>
  <si>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</si>
  <si>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</si>
  <si>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</si>
  <si>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</si>
  <si>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</si>
  <si>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</si>
  <si>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</si>
  <si>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</si>
  <si>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</si>
  <si>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</si>
  <si>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</si>
  <si>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</si>
  <si>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</si>
  <si>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</si>
  <si>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</si>
  <si>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</si>
  <si>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</si>
  <si>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</si>
  <si>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</si>
  <si>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</si>
  <si>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</si>
  <si>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</si>
  <si>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</si>
  <si>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</si>
  <si>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</si>
  <si>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</si>
  <si>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</si>
  <si>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</si>
  <si>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</si>
  <si>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</si>
  <si>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</si>
  <si>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</si>
  <si>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</si>
  <si>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</si>
  <si>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</si>
  <si>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</si>
  <si>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</si>
  <si>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</si>
  <si>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</si>
  <si>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</si>
  <si>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</si>
  <si>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</si>
  <si>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</si>
  <si>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</si>
  <si>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</si>
  <si>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</si>
  <si>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</si>
  <si>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</si>
  <si>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</si>
  <si>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</si>
  <si>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</si>
  <si>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</si>
  <si>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</si>
  <si>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</si>
  <si>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</si>
  <si>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</si>
  <si>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</si>
  <si>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</si>
  <si>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</si>
  <si>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</si>
  <si>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</si>
  <si>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</si>
  <si>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</si>
  <si>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</si>
  <si>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</si>
  <si>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</si>
  <si>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</si>
  <si>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</si>
  <si>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</si>
  <si>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</si>
  <si>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</si>
  <si>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</si>
  <si>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</si>
  <si>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</si>
  <si>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</si>
  <si>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</si>
  <si>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</si>
  <si>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</si>
  <si>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</si>
  <si>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</si>
  <si>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</si>
  <si>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</si>
  <si>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</si>
  <si>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</si>
  <si>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</si>
  <si>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</si>
  <si>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</si>
  <si>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</si>
  <si>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</si>
  <si>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</si>
  <si>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</si>
  <si>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</si>
  <si>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</si>
  <si>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</si>
  <si>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</si>
  <si>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</si>
  <si>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</si>
  <si>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</si>
  <si>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</si>
  <si>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</si>
  <si>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</si>
  <si>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</si>
  <si>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</si>
  <si>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</si>
  <si>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</si>
  <si>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</si>
  <si>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</si>
  <si>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</si>
  <si>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</si>
  <si>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</si>
  <si>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</si>
  <si>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</si>
  <si>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</si>
  <si>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</si>
  <si>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</si>
  <si>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</si>
  <si>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</si>
  <si>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</si>
  <si>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</si>
  <si>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</si>
  <si>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</si>
  <si>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</si>
  <si>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</si>
  <si>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</si>
  <si>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</si>
  <si>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</si>
  <si>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</si>
  <si>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</si>
  <si>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</si>
  <si>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</si>
  <si>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</si>
  <si>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</si>
  <si>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</si>
  <si>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</si>
  <si>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</si>
  <si>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</si>
  <si>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</si>
  <si>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</si>
  <si>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</si>
  <si>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</si>
  <si>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</si>
  <si>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</si>
  <si>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</si>
  <si>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</si>
  <si>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</si>
  <si>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</si>
  <si>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</si>
  <si>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</si>
  <si>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</si>
  <si>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</si>
  <si>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</si>
  <si>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</si>
  <si>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</si>
  <si>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</si>
  <si>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</si>
  <si>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</si>
  <si>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</si>
  <si>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</si>
  <si>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</si>
  <si>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</si>
  <si>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</si>
  <si>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</si>
  <si>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</si>
  <si>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</si>
  <si>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</si>
  <si>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</si>
  <si>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</si>
  <si>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</si>
  <si>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</si>
  <si>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</si>
  <si>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</si>
  <si>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</si>
  <si>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</si>
  <si>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</si>
  <si>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</si>
  <si>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</si>
  <si>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</si>
  <si>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</si>
  <si>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</si>
  <si>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</si>
  <si>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</si>
  <si>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</si>
  <si>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</si>
  <si>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</si>
  <si>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</si>
  <si>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</si>
  <si>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</si>
  <si>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</si>
  <si>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</si>
  <si>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</si>
  <si>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</si>
  <si>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</si>
  <si>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</si>
  <si>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</si>
  <si>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</si>
  <si>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</si>
  <si>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</si>
  <si>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</si>
  <si>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</si>
  <si>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</si>
  <si>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</si>
  <si>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</si>
  <si>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</si>
  <si>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</si>
  <si>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</si>
  <si>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</si>
  <si>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</si>
  <si>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</si>
  <si>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</si>
  <si>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</si>
  <si>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</si>
  <si>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</si>
  <si>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</si>
  <si>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</si>
  <si>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</si>
  <si>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</si>
  <si>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</si>
  <si>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</si>
  <si>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</si>
  <si>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</si>
  <si>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</si>
  <si>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</si>
  <si>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</si>
  <si>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</si>
  <si>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</si>
  <si>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</si>
  <si>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</si>
  <si>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</si>
  <si>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</si>
  <si>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</si>
  <si>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</si>
  <si>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</si>
  <si>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</si>
  <si>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</si>
  <si>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</si>
  <si>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</si>
  <si>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</si>
  <si>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</si>
  <si>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</si>
  <si>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</si>
  <si>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</si>
  <si>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</si>
  <si>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</si>
  <si>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</si>
  <si>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</si>
  <si>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</si>
  <si>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</si>
  <si>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</si>
  <si>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</si>
  <si>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</si>
  <si>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</si>
  <si>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</si>
  <si>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</si>
  <si>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</si>
  <si>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</si>
  <si>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</si>
  <si>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</si>
  <si>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</si>
  <si>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</si>
  <si>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</si>
  <si>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</si>
  <si>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</si>
  <si>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</si>
  <si>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</si>
  <si>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</si>
  <si>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</si>
  <si>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</si>
  <si>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</si>
  <si>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</si>
  <si>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</si>
  <si>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</si>
  <si>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</si>
  <si>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</si>
  <si>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</si>
  <si>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</si>
  <si>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</si>
  <si>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</si>
  <si>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</si>
  <si>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</si>
  <si>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</si>
  <si>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</si>
  <si>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</si>
  <si>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</si>
  <si>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</si>
  <si>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</si>
  <si>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</si>
  <si>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</si>
  <si>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</si>
  <si>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</si>
  <si>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</si>
  <si>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</si>
  <si>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</si>
  <si>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</si>
  <si>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</si>
  <si>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</si>
  <si>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</si>
  <si>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</si>
  <si>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</si>
  <si>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</si>
  <si>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</si>
  <si>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</si>
  <si>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</si>
  <si>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</si>
  <si>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</si>
  <si>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</si>
  <si>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</si>
  <si>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</si>
  <si>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</si>
  <si>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</si>
  <si>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</si>
  <si>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</si>
  <si>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</si>
  <si>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</si>
  <si>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</si>
  <si>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</si>
  <si>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</si>
  <si>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</si>
  <si>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</si>
  <si>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</si>
  <si>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</si>
  <si>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</si>
  <si>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</si>
  <si>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</si>
  <si>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</si>
  <si>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</si>
  <si>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</si>
  <si>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</si>
  <si>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</si>
  <si>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</si>
  <si>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</si>
  <si>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</si>
  <si>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</si>
  <si>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</si>
  <si>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</si>
  <si>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</si>
  <si>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</si>
  <si>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</si>
  <si>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</si>
  <si>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</si>
  <si>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</si>
  <si>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</si>
  <si>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</si>
  <si>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</si>
  <si>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</si>
  <si>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</si>
  <si>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</si>
  <si>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</si>
  <si>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</si>
  <si>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</si>
  <si>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</si>
  <si>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</si>
  <si>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</si>
  <si>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</si>
  <si>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</si>
  <si>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</si>
  <si>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</si>
  <si>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</si>
  <si>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</si>
  <si>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</si>
  <si>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</si>
  <si>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</si>
  <si>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</si>
  <si>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</si>
  <si>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</si>
  <si>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</si>
  <si>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</si>
  <si>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</si>
  <si>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</si>
  <si>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</si>
  <si>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</si>
  <si>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</si>
  <si>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</si>
  <si>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</si>
  <si>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</si>
  <si>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</si>
  <si>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</si>
  <si>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</si>
  <si>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</si>
  <si>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</si>
  <si>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</si>
  <si>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</si>
  <si>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</si>
  <si>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</si>
  <si>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</si>
  <si>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</si>
  <si>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</si>
  <si>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</si>
  <si>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</si>
  <si>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</si>
  <si>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</si>
  <si>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</si>
  <si>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</si>
  <si>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</si>
  <si>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</si>
  <si>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</si>
  <si>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</si>
  <si>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</si>
  <si>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</si>
  <si>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</si>
  <si>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</si>
  <si>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</si>
  <si>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</si>
  <si>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</si>
  <si>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</si>
  <si>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</si>
  <si>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</si>
  <si>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</si>
  <si>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</si>
  <si>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</si>
  <si>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</si>
  <si>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</si>
  <si>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</si>
  <si>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</si>
  <si>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</si>
  <si>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</si>
  <si>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</si>
  <si>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</si>
  <si>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</si>
  <si>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</si>
  <si>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</si>
  <si>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</si>
  <si>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</si>
  <si>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</si>
  <si>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</si>
  <si>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</si>
  <si>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</si>
  <si>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</si>
  <si>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</si>
  <si>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</si>
  <si>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</si>
  <si>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</si>
  <si>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</si>
  <si>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</si>
  <si>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</si>
  <si>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</si>
  <si>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</si>
  <si>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</si>
  <si>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</si>
  <si>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</si>
  <si>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</si>
  <si>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</si>
  <si>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</si>
  <si>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</si>
  <si>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</si>
  <si>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</si>
  <si>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</si>
  <si>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</si>
  <si>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</si>
  <si>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</si>
  <si>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</si>
  <si>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</si>
  <si>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</si>
  <si>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</si>
  <si>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</si>
  <si>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</si>
  <si>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</si>
  <si>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</si>
  <si>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</si>
  <si>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</si>
  <si>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</si>
  <si>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</si>
  <si>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</si>
  <si>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</si>
  <si>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</si>
  <si>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</si>
  <si>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</si>
  <si>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</si>
  <si>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</si>
  <si>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</si>
  <si>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</si>
  <si>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</si>
  <si>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</si>
  <si>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</si>
  <si>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</si>
  <si>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</si>
  <si>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</si>
  <si>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</si>
  <si>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</si>
  <si>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</si>
  <si>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</si>
  <si>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</si>
  <si>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</si>
  <si>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</si>
  <si>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</si>
  <si>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</si>
  <si>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</si>
  <si>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</si>
  <si>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</si>
  <si>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</si>
  <si>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</si>
  <si>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</si>
  <si>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</si>
  <si>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</si>
  <si>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</si>
  <si>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</si>
  <si>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</si>
  <si>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</si>
  <si>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</si>
  <si>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</si>
  <si>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</si>
  <si>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</si>
  <si>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</si>
  <si>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</si>
  <si>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</si>
  <si>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</si>
  <si>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</si>
  <si>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</si>
  <si>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</si>
  <si>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</si>
  <si>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</si>
  <si>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</si>
  <si>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</si>
  <si>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</si>
  <si>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</si>
  <si>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</si>
  <si>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</si>
  <si>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</si>
  <si>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</si>
  <si>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</si>
  <si>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</si>
  <si>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</si>
  <si>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</si>
  <si>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</si>
  <si>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</si>
  <si>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</si>
  <si>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</si>
  <si>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</si>
  <si>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</si>
  <si>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</si>
  <si>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</si>
  <si>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</si>
  <si>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</si>
  <si>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</si>
  <si>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</si>
  <si>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</si>
  <si>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</si>
  <si>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</si>
  <si>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</si>
  <si>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</si>
  <si>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</si>
  <si>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</si>
  <si>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</si>
  <si>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</si>
  <si>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</si>
  <si>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</si>
  <si>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</si>
  <si>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</si>
  <si>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</si>
  <si>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</si>
  <si>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</si>
  <si>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</si>
  <si>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</si>
  <si>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</si>
  <si>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</si>
  <si>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</si>
  <si>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</si>
  <si>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</si>
  <si>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</si>
  <si>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</si>
  <si>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</si>
  <si>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</si>
  <si>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</si>
  <si>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</si>
  <si>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</si>
  <si>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</si>
  <si>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</si>
  <si>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</si>
  <si>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</si>
  <si>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</si>
  <si>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</si>
  <si>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</si>
  <si>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</si>
  <si>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</si>
  <si>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</si>
  <si>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</si>
  <si>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</si>
  <si>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</si>
  <si>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</si>
  <si>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</si>
  <si>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</si>
  <si>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</si>
  <si>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</si>
  <si>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</si>
  <si>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</si>
  <si>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</si>
  <si>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</si>
  <si>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</si>
  <si>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</si>
  <si>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</si>
  <si>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</si>
  <si>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</si>
  <si>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</si>
  <si>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</si>
  <si>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</si>
  <si>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</si>
  <si>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</si>
  <si>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</si>
  <si>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</si>
  <si>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</si>
  <si>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</si>
  <si>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</si>
  <si>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</si>
  <si>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</si>
  <si>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</si>
  <si>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</si>
  <si>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</si>
  <si>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</si>
  <si>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</si>
  <si>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</si>
  <si>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</si>
  <si>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</si>
  <si>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</si>
  <si>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</si>
  <si>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</si>
  <si>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</si>
  <si>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</si>
  <si>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</si>
  <si>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</si>
  <si>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</si>
  <si>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</si>
  <si>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</si>
  <si>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</si>
  <si>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</si>
  <si>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</si>
  <si>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</si>
  <si>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</si>
  <si>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</si>
  <si>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</si>
  <si>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</si>
  <si>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</si>
  <si>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</si>
  <si>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</si>
  <si>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</si>
  <si>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</si>
  <si>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</si>
  <si>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</si>
  <si>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</si>
  <si>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</si>
  <si>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</si>
  <si>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</si>
  <si>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</si>
  <si>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</si>
  <si>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</si>
  <si>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</si>
  <si>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</si>
  <si>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</si>
  <si>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</si>
  <si>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</si>
  <si>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</si>
  <si>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</si>
  <si>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</si>
  <si>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</si>
  <si>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</si>
  <si>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</si>
  <si>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</si>
  <si>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</si>
  <si>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</si>
  <si>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</si>
  <si>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</si>
  <si>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</si>
  <si>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</si>
  <si>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</si>
  <si>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</si>
  <si>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</si>
  <si>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</si>
  <si>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</si>
  <si>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</si>
  <si>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</si>
  <si>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</si>
  <si>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</si>
  <si>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</si>
  <si>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</si>
  <si>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</si>
  <si>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</si>
  <si>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</si>
  <si>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</si>
  <si>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</si>
  <si>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</si>
  <si>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</si>
  <si>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</si>
  <si>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</si>
  <si>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</si>
  <si>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</si>
  <si>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</si>
  <si>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</si>
  <si>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</si>
  <si>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</si>
  <si>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</si>
  <si>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</si>
  <si>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</si>
  <si>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</si>
  <si>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</si>
  <si>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</si>
  <si>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</si>
  <si>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</si>
  <si>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</si>
  <si>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</si>
  <si>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</si>
  <si>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</si>
  <si>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</si>
  <si>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</si>
  <si>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</si>
  <si>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</si>
  <si>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</si>
  <si>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</si>
  <si>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</si>
  <si>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</si>
  <si>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</si>
  <si>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</si>
  <si>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</si>
  <si>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</si>
  <si>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</si>
  <si>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</si>
  <si>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</si>
  <si>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</si>
  <si>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</si>
  <si>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</si>
  <si>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</si>
  <si>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</si>
  <si>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</si>
  <si>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</si>
  <si>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</si>
  <si>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</si>
  <si>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</si>
  <si>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</si>
  <si>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</si>
  <si>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</si>
  <si>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</si>
  <si>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</si>
  <si>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</si>
  <si>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</si>
  <si>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</si>
  <si>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</si>
  <si>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</si>
  <si>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</si>
  <si>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</si>
  <si>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</si>
  <si>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</si>
  <si>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</si>
  <si>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</si>
  <si>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</si>
  <si>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</si>
  <si>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</si>
  <si>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</si>
  <si>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</si>
  <si>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</si>
  <si>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</si>
  <si>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</si>
  <si>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</si>
  <si>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</si>
  <si>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</si>
  <si>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</si>
  <si>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</si>
  <si>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</si>
  <si>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</si>
  <si>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</si>
  <si>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</si>
  <si>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</si>
  <si>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</si>
  <si>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</si>
  <si>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</si>
  <si>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</si>
  <si>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</si>
  <si>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</si>
  <si>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</si>
  <si>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</si>
  <si>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</si>
  <si>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</si>
  <si>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</si>
  <si>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</si>
  <si>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</si>
  <si>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</si>
  <si>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</si>
  <si>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</si>
  <si>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</si>
  <si>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</si>
  <si>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</si>
  <si>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</si>
  <si>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</si>
  <si>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</si>
  <si>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</si>
  <si>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</si>
  <si>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</si>
  <si>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</si>
  <si>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</si>
  <si>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</si>
  <si>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</si>
  <si>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</si>
  <si>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</si>
  <si>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</si>
  <si>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</si>
  <si>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</si>
  <si>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</si>
  <si>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</si>
  <si>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</si>
  <si>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</si>
  <si>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</si>
  <si>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</si>
  <si>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</si>
  <si>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</si>
  <si>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</si>
  <si>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</si>
  <si>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</si>
  <si>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</si>
  <si>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</si>
  <si>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</si>
  <si>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</si>
  <si>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</si>
  <si>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</si>
  <si>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</si>
  <si>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</si>
  <si>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</si>
  <si>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</si>
  <si>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</si>
  <si>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</si>
  <si>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</si>
  <si>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</si>
  <si>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</si>
  <si>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</si>
  <si>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</si>
  <si>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</si>
  <si>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</si>
  <si>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</si>
  <si>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</si>
  <si>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</si>
  <si>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</si>
  <si>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</si>
  <si>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</si>
  <si>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</si>
  <si>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</si>
  <si>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</si>
  <si>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</si>
  <si>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</si>
  <si>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</si>
  <si>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</si>
  <si>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</si>
  <si>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</si>
  <si>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</si>
  <si>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</si>
  <si>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</si>
  <si>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</si>
  <si>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</si>
  <si>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</si>
  <si>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</si>
  <si>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</si>
  <si>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</si>
  <si>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</si>
  <si>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</si>
  <si>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</si>
  <si>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</si>
  <si>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</si>
  <si>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</si>
  <si>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</si>
  <si>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</si>
  <si>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</si>
  <si>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</si>
  <si>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</si>
  <si>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</si>
  <si>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</si>
  <si>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</si>
  <si>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</si>
  <si>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</si>
  <si>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</si>
  <si>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</si>
  <si>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</si>
  <si>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</si>
  <si>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</si>
  <si>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</si>
  <si>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</si>
  <si>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</si>
  <si>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</si>
  <si>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</si>
  <si>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</si>
  <si>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</si>
  <si>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</si>
  <si>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</si>
  <si>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</si>
  <si>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</si>
  <si>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</si>
  <si>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</si>
  <si>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</si>
  <si>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</si>
  <si>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</si>
  <si>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</si>
  <si>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</si>
  <si>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</si>
  <si>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</si>
  <si>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</si>
  <si>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</si>
  <si>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</si>
  <si>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</si>
  <si>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</si>
  <si>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</si>
  <si>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</si>
  <si>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</si>
  <si>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</si>
  <si>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</si>
  <si>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</si>
  <si>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</si>
  <si>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</si>
  <si>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</si>
  <si>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</si>
  <si>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</si>
  <si>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</si>
  <si>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</si>
  <si>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</si>
  <si>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</si>
  <si>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</si>
  <si>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</si>
  <si>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</si>
  <si>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</si>
  <si>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</si>
  <si>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</si>
  <si>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</si>
  <si>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</si>
  <si>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</si>
  <si>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</si>
  <si>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</si>
  <si>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</si>
  <si>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</si>
  <si>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</si>
  <si>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</si>
  <si>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</si>
  <si>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</si>
  <si>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</si>
  <si>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</si>
  <si>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</si>
  <si>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</si>
  <si>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</si>
  <si>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</si>
  <si>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</si>
  <si>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</si>
  <si>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</si>
  <si>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</si>
  <si>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</si>
  <si>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</si>
  <si>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</si>
  <si>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</si>
  <si>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</si>
  <si>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</si>
  <si>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</si>
  <si>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</si>
  <si>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</si>
  <si>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</si>
  <si>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</si>
  <si>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</si>
  <si>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</si>
  <si>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</si>
  <si>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</si>
  <si>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</si>
  <si>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</si>
  <si>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</si>
  <si>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</si>
  <si>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</si>
  <si>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</si>
  <si>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</si>
  <si>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</si>
  <si>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</si>
  <si>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</si>
  <si>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</si>
  <si>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</si>
  <si>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</si>
  <si>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</si>
  <si>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</si>
  <si>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</si>
  <si>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</si>
  <si>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</si>
  <si>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</si>
  <si>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</si>
  <si>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</si>
  <si>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</si>
  <si>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</si>
  <si>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</si>
  <si>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</si>
  <si>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</si>
  <si>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</si>
  <si>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</si>
  <si>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</si>
  <si>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</si>
  <si>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</si>
  <si>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</si>
  <si>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</si>
  <si>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</si>
  <si>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</si>
  <si>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</si>
  <si>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</si>
  <si>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</si>
  <si>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</si>
  <si>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</si>
  <si>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</si>
  <si>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</si>
  <si>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</si>
  <si>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</si>
  <si>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</si>
  <si>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</si>
  <si>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</si>
  <si>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</si>
  <si>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</si>
  <si>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</si>
  <si>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</si>
  <si>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</si>
  <si>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</si>
  <si>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</si>
  <si>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</si>
  <si>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</si>
  <si>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</si>
  <si>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</si>
  <si>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</si>
  <si>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</si>
  <si>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</si>
  <si>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</si>
  <si>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</si>
  <si>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</si>
  <si>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</si>
  <si>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</si>
  <si>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</si>
  <si>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</si>
  <si>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</si>
  <si>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</si>
  <si>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</si>
  <si>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</si>
  <si>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</si>
  <si>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</si>
  <si>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</si>
  <si>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</si>
  <si>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</si>
  <si>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</si>
  <si>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</si>
  <si>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</si>
  <si>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</si>
  <si>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</si>
  <si>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</si>
  <si>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</si>
  <si>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</si>
  <si>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</si>
  <si>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</si>
  <si>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</si>
  <si>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</si>
  <si>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</si>
  <si>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</si>
  <si>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</si>
  <si>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</si>
  <si>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</si>
  <si>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</si>
  <si>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</si>
  <si>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</si>
  <si>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</si>
  <si>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</si>
  <si>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</si>
  <si>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</si>
  <si>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</si>
  <si>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</si>
  <si>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</si>
  <si>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</si>
  <si>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</si>
  <si>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</si>
  <si>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</si>
  <si>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</si>
  <si>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</si>
  <si>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</si>
  <si>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</si>
  <si>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</si>
  <si>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</si>
  <si>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</si>
  <si>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</si>
  <si>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</si>
  <si>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</si>
  <si>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</si>
  <si>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</si>
  <si>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</si>
  <si>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</si>
  <si>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</si>
  <si>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</si>
  <si>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</si>
  <si>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</si>
  <si>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</si>
  <si>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</si>
  <si>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</si>
  <si>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</si>
  <si>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</si>
  <si>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</si>
  <si>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</si>
  <si>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</si>
  <si>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</si>
  <si>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</si>
  <si>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</si>
  <si>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</si>
  <si>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</si>
  <si>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</si>
  <si>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</si>
  <si>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</si>
  <si>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</si>
  <si>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</si>
  <si>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</si>
  <si>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</si>
  <si>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</si>
  <si>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</si>
  <si>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</si>
  <si>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</si>
  <si>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</si>
  <si>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</si>
  <si>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</si>
  <si>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</si>
  <si>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</si>
  <si>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</si>
  <si>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</si>
  <si>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</si>
  <si>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</si>
  <si>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</si>
  <si>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</si>
  <si>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</si>
  <si>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</si>
  <si>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</si>
  <si>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</si>
  <si>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</si>
  <si>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</si>
  <si>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</si>
  <si>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</si>
  <si>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</si>
  <si>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</si>
  <si>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</si>
  <si>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</si>
  <si>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</si>
  <si>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</si>
  <si>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</si>
  <si>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</si>
  <si>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</si>
  <si>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</si>
  <si>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</si>
  <si>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</si>
  <si>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</si>
  <si>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</si>
  <si>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</si>
  <si>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</si>
  <si>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</si>
  <si>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</si>
  <si>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</si>
  <si>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</si>
  <si>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</si>
  <si>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</si>
  <si>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</si>
  <si>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</si>
  <si>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</si>
  <si>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</si>
  <si>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</si>
  <si>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</si>
  <si>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</si>
  <si>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</si>
  <si>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</si>
  <si>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</si>
  <si>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</si>
  <si>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</si>
  <si>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</si>
  <si>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</si>
  <si>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</si>
  <si>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</si>
  <si>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</si>
  <si>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</si>
  <si>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</si>
  <si>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</si>
  <si>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</si>
  <si>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</si>
  <si>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</si>
  <si>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</si>
  <si>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</si>
  <si>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</si>
  <si>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</si>
  <si>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</si>
  <si>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</si>
  <si>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</si>
  <si>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</si>
  <si>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</si>
  <si>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</si>
  <si>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</si>
  <si>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</si>
  <si>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</si>
  <si>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</si>
  <si>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</si>
  <si>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</si>
  <si>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</si>
  <si>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</si>
  <si>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</si>
  <si>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</si>
  <si>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</si>
  <si>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</si>
  <si>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</si>
  <si>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</si>
  <si>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</si>
  <si>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</si>
  <si>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</si>
  <si>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</si>
  <si>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</si>
  <si>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</si>
  <si>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</si>
  <si>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</si>
  <si>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</si>
  <si>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</si>
  <si>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</si>
  <si>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</si>
  <si>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</si>
  <si>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</si>
  <si>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</si>
  <si>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</si>
  <si>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</si>
  <si>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</si>
  <si>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</si>
  <si>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</si>
  <si>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</si>
  <si>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</si>
  <si>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</si>
  <si>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</si>
  <si>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</si>
  <si>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</si>
  <si>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</si>
  <si>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</si>
  <si>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</si>
  <si>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</si>
  <si>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</si>
  <si>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</si>
  <si>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</si>
  <si>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</si>
  <si>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</si>
  <si>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</si>
  <si>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</si>
  <si>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</si>
  <si>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</si>
  <si>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</si>
  <si>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</si>
  <si>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</si>
  <si>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</si>
  <si>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</si>
  <si>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</si>
  <si>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</si>
  <si>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</si>
  <si>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</si>
  <si>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</si>
  <si>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</si>
  <si>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</si>
  <si>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</si>
  <si>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</si>
  <si>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</si>
  <si>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</si>
  <si>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</si>
  <si>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</si>
  <si>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</si>
  <si>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</si>
  <si>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</si>
  <si>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</si>
  <si>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</si>
  <si>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</si>
  <si>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</si>
  <si>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</si>
  <si>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</si>
  <si>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</si>
  <si>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</si>
  <si>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</si>
  <si>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</si>
  <si>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</si>
  <si>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</si>
  <si>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</si>
  <si>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</si>
  <si>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</si>
  <si>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</si>
  <si>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</si>
  <si>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</si>
  <si>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</si>
  <si>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</si>
  <si>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</si>
  <si>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</si>
  <si>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</si>
  <si>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</si>
  <si>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</si>
  <si>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</si>
  <si>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</si>
  <si>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</si>
  <si>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</si>
  <si>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</si>
  <si>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</si>
  <si>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</si>
  <si>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</si>
  <si>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</si>
  <si>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</si>
  <si>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</si>
  <si>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</si>
  <si>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</si>
  <si>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</si>
  <si>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</si>
  <si>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</si>
  <si>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</si>
  <si>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</si>
  <si>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</si>
  <si>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</si>
  <si>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</si>
  <si>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</si>
  <si>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</si>
  <si>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</si>
  <si>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</si>
  <si>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</si>
  <si>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</si>
  <si>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</si>
  <si>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</si>
  <si>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</si>
  <si>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</si>
  <si>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</si>
  <si>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</si>
  <si>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</si>
  <si>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</si>
  <si>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</si>
  <si>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</si>
  <si>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</si>
  <si>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</si>
  <si>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</si>
  <si>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</si>
  <si>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</si>
  <si>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</si>
  <si>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</si>
  <si>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</si>
  <si>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</si>
  <si>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</si>
  <si>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</si>
  <si>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</si>
  <si>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</si>
  <si>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</si>
  <si>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</si>
  <si>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</si>
  <si>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</si>
  <si>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</si>
  <si>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</si>
  <si>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</si>
  <si>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</si>
  <si>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</si>
  <si>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</si>
  <si>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</si>
  <si>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</si>
  <si>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</si>
  <si>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</si>
  <si>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</si>
  <si>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</si>
  <si>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</si>
  <si>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</si>
  <si>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</si>
  <si>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</si>
  <si>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</si>
  <si>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</si>
  <si>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</si>
  <si>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</si>
  <si>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</si>
  <si>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</si>
  <si>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</si>
  <si>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</si>
  <si>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</si>
  <si>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</si>
  <si>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</si>
  <si>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</si>
  <si>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</si>
  <si>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</si>
  <si>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</si>
  <si>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</si>
  <si>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</si>
  <si>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</si>
  <si>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</si>
  <si>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</si>
  <si>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</si>
  <si>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</si>
  <si>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</si>
  <si>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</si>
  <si>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</si>
  <si>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</si>
  <si>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</si>
  <si>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</si>
  <si>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</si>
  <si>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</si>
  <si>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</si>
  <si>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</si>
  <si>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</si>
  <si>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</si>
  <si>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</si>
  <si>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</si>
  <si>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</si>
  <si>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</si>
  <si>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</si>
  <si>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</si>
  <si>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</si>
  <si>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</si>
  <si>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</si>
  <si>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</si>
  <si>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</si>
  <si>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</si>
  <si>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</si>
  <si>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</si>
  <si>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</si>
  <si>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</si>
  <si>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</si>
  <si>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</si>
  <si>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</si>
  <si>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</si>
  <si>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</si>
  <si>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</si>
  <si>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</si>
  <si>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</si>
  <si>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</si>
  <si>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</si>
  <si>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</si>
  <si>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</si>
  <si>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</si>
  <si>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</si>
  <si>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</si>
  <si>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</si>
  <si>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</si>
  <si>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</si>
  <si>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</si>
  <si>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</si>
  <si>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</si>
  <si>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</si>
  <si>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</si>
  <si>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</si>
  <si>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</si>
  <si>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</si>
  <si>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</si>
  <si>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</si>
  <si>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</si>
  <si>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</si>
  <si>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</si>
  <si>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</si>
  <si>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</si>
  <si>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</si>
  <si>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</si>
  <si>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</si>
  <si>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</si>
  <si>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</si>
  <si>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</si>
  <si>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</si>
  <si>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</si>
  <si>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</si>
  <si>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</si>
  <si>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</si>
  <si>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</si>
  <si>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</si>
  <si>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</si>
  <si>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</si>
  <si>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</si>
  <si>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</si>
  <si>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</si>
  <si>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</si>
  <si>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</si>
  <si>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</si>
  <si>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</si>
  <si>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</si>
  <si>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</si>
  <si>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</si>
  <si>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</si>
  <si>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</si>
  <si>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</si>
  <si>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</si>
  <si>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</si>
  <si>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</si>
  <si>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</si>
  <si>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</si>
  <si>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</si>
  <si>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</si>
  <si>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</si>
  <si>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</si>
  <si>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</si>
  <si>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</si>
  <si>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</si>
  <si>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</si>
  <si>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</si>
  <si>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</si>
  <si>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</si>
  <si>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</si>
  <si>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</si>
  <si>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</si>
  <si>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</si>
  <si>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</si>
  <si>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</si>
  <si>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</si>
  <si>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</si>
  <si>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</si>
  <si>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</si>
  <si>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</si>
  <si>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</si>
  <si>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</si>
  <si>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</si>
  <si>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</si>
  <si>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</si>
  <si>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</si>
  <si>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</si>
  <si>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</si>
  <si>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</si>
  <si>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</si>
  <si>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</si>
  <si>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</si>
  <si>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</si>
  <si>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</si>
  <si>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</si>
  <si>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</si>
  <si>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</si>
  <si>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</si>
  <si>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</si>
  <si>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</si>
  <si>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</si>
  <si>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</si>
  <si>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</si>
  <si>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</si>
  <si>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</si>
  <si>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</si>
  <si>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</si>
  <si>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</si>
  <si>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</si>
  <si>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</si>
  <si>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</si>
  <si>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</si>
  <si>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</si>
  <si>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</si>
  <si>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</si>
  <si>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</si>
  <si>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</si>
  <si>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</si>
  <si>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</si>
  <si>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</si>
  <si>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</si>
  <si>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</si>
  <si>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</si>
  <si>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</si>
  <si>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</si>
  <si>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</si>
  <si>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</si>
  <si>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</si>
  <si>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</si>
  <si>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</si>
  <si>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</si>
  <si>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</si>
  <si>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</si>
  <si>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</si>
  <si>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</si>
  <si>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</si>
  <si>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</si>
  <si>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</si>
  <si>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</si>
  <si>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</si>
  <si>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</si>
  <si>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</si>
  <si>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</si>
  <si>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</si>
  <si>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</si>
  <si>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</si>
  <si>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</si>
  <si>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</si>
  <si>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</si>
  <si>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</si>
  <si>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</si>
  <si>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</si>
  <si>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</si>
  <si>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</si>
  <si>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</si>
  <si>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</si>
  <si>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</si>
  <si>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</si>
  <si>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</si>
  <si>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</si>
  <si>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</si>
  <si>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</si>
  <si>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</si>
  <si>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</si>
  <si>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</si>
  <si>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</si>
  <si>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</si>
  <si>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</si>
  <si>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</si>
  <si>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</si>
  <si>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</si>
  <si>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</si>
  <si>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</si>
  <si>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</si>
  <si>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</si>
  <si>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</si>
  <si>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</si>
  <si>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</si>
  <si>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</si>
  <si>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</si>
  <si>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</si>
  <si>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</si>
  <si>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</si>
  <si>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</si>
  <si>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</si>
  <si>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</si>
  <si>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</si>
  <si>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</si>
  <si>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</si>
  <si>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</si>
  <si>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</si>
  <si>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</si>
  <si>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</si>
  <si>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</si>
  <si>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</si>
  <si>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</si>
  <si>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</si>
  <si>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</si>
  <si>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</si>
  <si>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</si>
  <si>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</si>
  <si>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</si>
  <si>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</si>
  <si>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</si>
  <si>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</si>
  <si>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</si>
  <si>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</si>
  <si>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</si>
  <si>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</si>
  <si>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</si>
  <si>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</si>
  <si>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</si>
  <si>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</si>
  <si>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</si>
  <si>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</si>
  <si>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</si>
  <si>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</si>
  <si>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</si>
  <si>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</si>
  <si>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</si>
  <si>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</si>
  <si>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</si>
  <si>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</si>
  <si>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</si>
  <si>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</si>
  <si>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</si>
  <si>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</si>
  <si>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</si>
  <si>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</si>
  <si>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</si>
  <si>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</si>
  <si>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</si>
  <si>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</si>
  <si>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</si>
  <si>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</si>
  <si>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</si>
  <si>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</si>
  <si>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</si>
  <si>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</si>
  <si>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</si>
  <si>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</si>
  <si>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</si>
  <si>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</si>
  <si>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</si>
  <si>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</si>
  <si>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</si>
  <si>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</si>
  <si>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</si>
  <si>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</si>
  <si>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</si>
  <si>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</si>
  <si>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</si>
  <si>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</si>
  <si>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</si>
  <si>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</si>
  <si>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</si>
  <si>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</si>
  <si>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</si>
  <si>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</si>
  <si>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</si>
  <si>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</si>
  <si>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</si>
  <si>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</si>
  <si>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</si>
  <si>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</si>
  <si>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</si>
  <si>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</si>
  <si>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</si>
  <si>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</si>
  <si>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</si>
  <si>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</si>
  <si>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</si>
  <si>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</si>
  <si>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</si>
  <si>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</si>
  <si>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</si>
  <si>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</si>
  <si>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</si>
  <si>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</si>
  <si>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</si>
  <si>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</si>
  <si>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</si>
  <si>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</si>
  <si>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</si>
  <si>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</si>
  <si>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</si>
  <si>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</si>
  <si>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</si>
  <si>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</si>
  <si>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</si>
  <si>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</si>
  <si>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</si>
  <si>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</si>
  <si>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</si>
  <si>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</si>
  <si>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</si>
  <si>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</si>
  <si>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</si>
  <si>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</si>
  <si>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</si>
  <si>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</si>
  <si>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</si>
  <si>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</si>
  <si>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</si>
  <si>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</si>
  <si>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</si>
  <si>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</si>
  <si>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</si>
  <si>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</si>
  <si>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</si>
  <si>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</si>
  <si>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</si>
  <si>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</si>
  <si>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</si>
  <si>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</si>
  <si>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</si>
  <si>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</si>
  <si>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</si>
  <si>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</si>
  <si>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</si>
  <si>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</si>
  <si>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</si>
  <si>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</si>
  <si>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</si>
  <si>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</si>
  <si>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</si>
  <si>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</si>
  <si>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</si>
  <si>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</si>
  <si>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</si>
  <si>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</si>
  <si>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</si>
  <si>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</si>
  <si>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</si>
  <si>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</si>
  <si>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</si>
  <si>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</si>
  <si>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</si>
  <si>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</si>
  <si>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</si>
  <si>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</si>
  <si>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</si>
  <si>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</si>
  <si>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</si>
  <si>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</si>
  <si>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</si>
  <si>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</si>
  <si>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</si>
  <si>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</si>
  <si>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</si>
  <si>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</si>
  <si>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</si>
  <si>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</si>
  <si>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</si>
  <si>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</si>
  <si>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</si>
  <si>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</si>
  <si>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</si>
  <si>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</si>
  <si>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</si>
  <si>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</si>
  <si>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</si>
  <si>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</si>
  <si>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</si>
  <si>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</si>
  <si>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</si>
  <si>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</si>
  <si>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</si>
  <si>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</si>
  <si>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</si>
  <si>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</si>
  <si>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</si>
  <si>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</si>
  <si>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</si>
  <si>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</si>
  <si>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</si>
  <si>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</si>
  <si>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</si>
  <si>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</si>
  <si>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</si>
  <si>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</si>
  <si>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</si>
  <si>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</si>
  <si>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</si>
  <si>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</si>
  <si>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</si>
  <si>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</si>
  <si>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</si>
  <si>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</si>
  <si>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</si>
  <si>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</si>
  <si>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</si>
  <si>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</si>
  <si>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</si>
  <si>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</si>
  <si>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</si>
  <si>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</si>
  <si>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</si>
  <si>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</si>
  <si>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</si>
  <si>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</si>
  <si>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</si>
  <si>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</si>
  <si>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</si>
  <si>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</si>
  <si>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</si>
  <si>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</si>
  <si>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</si>
  <si>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</si>
  <si>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</si>
  <si>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</si>
  <si>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</si>
  <si>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</si>
  <si>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</si>
  <si>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</si>
  <si>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</si>
  <si>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</si>
  <si>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</si>
  <si>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</si>
  <si>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</si>
  <si>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</si>
  <si>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</si>
  <si>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</si>
  <si>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</si>
  <si>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</si>
  <si>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</si>
  <si>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</si>
  <si>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</si>
  <si>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</si>
  <si>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</si>
  <si>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</si>
  <si>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</si>
  <si>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</si>
  <si>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</si>
  <si>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</si>
  <si>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</si>
  <si>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</si>
  <si>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</si>
  <si>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</si>
  <si>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</si>
  <si>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</si>
  <si>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</si>
  <si>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</si>
  <si>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</si>
  <si>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</si>
  <si>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</si>
  <si>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</si>
  <si>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</si>
  <si>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</si>
  <si>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</si>
  <si>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</si>
  <si>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</si>
  <si>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</si>
  <si>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</si>
  <si>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</si>
  <si>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</si>
  <si>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</si>
  <si>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</si>
  <si>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</si>
  <si>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</si>
  <si>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</si>
  <si>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</si>
  <si>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</si>
  <si>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</si>
  <si>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</si>
  <si>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</si>
  <si>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</si>
  <si>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</si>
  <si>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</si>
  <si>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</si>
  <si>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</si>
  <si>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</si>
  <si>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</si>
  <si>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</si>
  <si>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</si>
  <si>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</si>
  <si>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</si>
  <si>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</si>
  <si>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</si>
  <si>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</si>
  <si>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</si>
  <si>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</si>
  <si>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</si>
  <si>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</si>
  <si>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</si>
  <si>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</si>
  <si>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</si>
  <si>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</si>
  <si>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</si>
  <si>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</si>
  <si>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</si>
  <si>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</si>
  <si>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</si>
  <si>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</si>
  <si>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</si>
  <si>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</si>
  <si>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</si>
  <si>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</si>
  <si>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</si>
  <si>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</si>
  <si>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</si>
  <si>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</si>
  <si>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</si>
  <si>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</si>
  <si>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</si>
  <si>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</si>
  <si>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</si>
  <si>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</si>
  <si>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</si>
  <si>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</si>
  <si>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</si>
  <si>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</si>
  <si>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</si>
  <si>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</si>
  <si>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</si>
  <si>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</si>
  <si>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</si>
  <si>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</si>
  <si>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</si>
  <si>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</si>
  <si>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</si>
  <si>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</si>
  <si>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</si>
  <si>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</si>
  <si>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</si>
  <si>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</si>
  <si>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</si>
  <si>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</si>
  <si>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</si>
  <si>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</si>
  <si>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</si>
  <si>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</si>
  <si>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</si>
  <si>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</si>
  <si>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</si>
  <si>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</si>
  <si>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</si>
  <si>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</si>
  <si>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</si>
  <si>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</si>
  <si>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</si>
  <si>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</si>
  <si>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</si>
  <si>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</si>
  <si>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</si>
  <si>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</si>
  <si>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</si>
  <si>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</si>
  <si>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</si>
  <si>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</si>
  <si>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</si>
  <si>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</si>
  <si>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</si>
  <si>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</si>
  <si>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</si>
  <si>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</si>
  <si>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</si>
  <si>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</si>
  <si>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</si>
  <si>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</si>
  <si>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</si>
  <si>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</si>
  <si>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</si>
  <si>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</si>
  <si>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</si>
  <si>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</si>
  <si>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</si>
  <si>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</si>
  <si>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</si>
  <si>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</si>
  <si>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</si>
  <si>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</si>
  <si>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</si>
  <si>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</si>
  <si>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</si>
  <si>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</si>
  <si>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</si>
  <si>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</si>
  <si>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</si>
  <si>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</si>
  <si>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</si>
  <si>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</si>
  <si>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</si>
  <si>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</si>
  <si>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</si>
  <si>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</si>
  <si>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</si>
  <si>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</si>
  <si>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</si>
  <si>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</si>
  <si>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</si>
  <si>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</si>
  <si>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</si>
  <si>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</si>
  <si>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</si>
  <si>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</si>
  <si>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</si>
  <si>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</si>
  <si>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</si>
  <si>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</si>
  <si>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</si>
  <si>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</si>
  <si>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</si>
  <si>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</si>
  <si>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</si>
  <si>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</si>
  <si>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</si>
  <si>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</si>
  <si>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</si>
  <si>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</si>
  <si>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</si>
  <si>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</si>
  <si>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</si>
  <si>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</si>
  <si>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</si>
  <si>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</si>
  <si>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</si>
  <si>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</si>
  <si>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</si>
  <si>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</si>
  <si>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</si>
  <si>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</si>
  <si>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</si>
  <si>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</si>
  <si>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</si>
  <si>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</si>
  <si>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</si>
  <si>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</si>
  <si>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</si>
  <si>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</si>
  <si>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</si>
  <si>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</si>
  <si>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</si>
  <si>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</si>
  <si>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</si>
  <si>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</si>
  <si>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</si>
  <si>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</si>
  <si>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</si>
  <si>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</si>
  <si>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</si>
  <si>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</si>
  <si>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</si>
  <si>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</si>
  <si>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</si>
  <si>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</si>
  <si>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</si>
  <si>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</si>
  <si>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</si>
  <si>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</si>
  <si>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</si>
  <si>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</si>
  <si>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</si>
  <si>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</si>
  <si>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</si>
  <si>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</si>
  <si>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</si>
  <si>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</si>
  <si>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</si>
  <si>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</si>
  <si>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</si>
  <si>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</si>
  <si>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</si>
  <si>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</si>
  <si>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</si>
  <si>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</si>
  <si>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</si>
  <si>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</si>
  <si>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</si>
  <si>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</si>
  <si>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</si>
  <si>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</si>
  <si>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</si>
  <si>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</si>
  <si>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</si>
  <si>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</si>
  <si>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</si>
  <si>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</si>
  <si>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</si>
  <si>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</si>
  <si>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</si>
  <si>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</si>
  <si>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</si>
  <si>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</si>
  <si>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</si>
  <si>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</si>
  <si>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</si>
  <si>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</si>
  <si>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</si>
  <si>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</si>
  <si>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</si>
  <si>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</si>
  <si>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</si>
  <si>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</si>
  <si>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</si>
  <si>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</si>
  <si>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</si>
  <si>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</si>
  <si>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</si>
  <si>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</si>
  <si>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</si>
  <si>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</si>
  <si>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</si>
  <si>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</si>
  <si>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</si>
  <si>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</si>
  <si>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</si>
  <si>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</si>
  <si>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</si>
  <si>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</si>
  <si>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</si>
  <si>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</si>
  <si>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</si>
  <si>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</si>
  <si>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</si>
  <si>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</si>
  <si>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</si>
  <si>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</si>
  <si>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</si>
  <si>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</si>
  <si>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</si>
  <si>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</si>
  <si>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</si>
  <si>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</si>
  <si>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</si>
  <si>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</si>
  <si>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</si>
  <si>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</si>
  <si>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</si>
  <si>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</si>
  <si>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</si>
  <si>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</si>
  <si>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</si>
  <si>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</si>
  <si>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</si>
  <si>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</si>
  <si>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</si>
  <si>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</si>
  <si>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</si>
  <si>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</si>
  <si>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</si>
  <si>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</si>
  <si>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</si>
  <si>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</si>
  <si>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</si>
  <si>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</si>
  <si>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</si>
  <si>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</si>
  <si>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</si>
  <si>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</si>
  <si>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</si>
  <si>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</si>
  <si>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</si>
  <si>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</si>
  <si>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</si>
  <si>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</si>
  <si>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</si>
  <si>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</si>
  <si>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</si>
  <si>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</si>
  <si>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</si>
  <si>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</si>
  <si>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</si>
  <si>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</si>
  <si>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</si>
  <si>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</si>
  <si>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</si>
  <si>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</si>
  <si>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</si>
  <si>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</si>
  <si>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</si>
  <si>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</si>
  <si>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</si>
  <si>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</si>
  <si>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</si>
  <si>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</si>
  <si>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</si>
  <si>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</si>
  <si>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</si>
  <si>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</si>
  <si>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</si>
  <si>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</si>
  <si>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</si>
  <si>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</si>
  <si>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</si>
  <si>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</si>
  <si>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</si>
  <si>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</si>
  <si>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</si>
  <si>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</si>
  <si>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</si>
  <si>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</si>
  <si>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</si>
  <si>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</si>
  <si>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</si>
  <si>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</si>
  <si>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</si>
  <si>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</si>
  <si>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</si>
  <si>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</si>
  <si>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</si>
  <si>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</si>
  <si>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</si>
  <si>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</si>
  <si>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</si>
  <si>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</si>
  <si>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</si>
  <si>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</si>
  <si>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</si>
  <si>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</si>
  <si>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</si>
  <si>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</si>
  <si>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</si>
  <si>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</si>
  <si>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</si>
  <si>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</si>
  <si>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</si>
  <si>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</si>
  <si>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</si>
  <si>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</si>
  <si>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</si>
  <si>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</si>
  <si>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</si>
  <si>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</si>
  <si>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</si>
  <si>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</si>
  <si>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</si>
  <si>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</si>
  <si>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</si>
  <si>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</si>
  <si>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</si>
  <si>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</si>
  <si>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</si>
  <si>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</si>
  <si>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</si>
  <si>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</si>
  <si>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</si>
  <si>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</si>
  <si>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</si>
  <si>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</si>
  <si>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</si>
  <si>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</si>
  <si>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</si>
  <si>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</si>
  <si>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</si>
  <si>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</si>
  <si>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</si>
  <si>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</si>
  <si>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</si>
  <si>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</si>
  <si>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</si>
  <si>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</si>
  <si>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</si>
  <si>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</si>
  <si>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</si>
  <si>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</si>
  <si>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</si>
  <si>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</si>
  <si>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</si>
  <si>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</si>
  <si>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</si>
  <si>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</si>
  <si>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</si>
  <si>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</si>
  <si>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</si>
  <si>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</si>
  <si>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</si>
  <si>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</si>
  <si>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</si>
  <si>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</si>
  <si>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</si>
  <si>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</si>
  <si>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</si>
  <si>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</si>
  <si>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</si>
  <si>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</si>
  <si>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</si>
  <si>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</si>
  <si>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</si>
  <si>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</si>
  <si>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</si>
  <si>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</si>
  <si>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</si>
  <si>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</si>
  <si>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</si>
  <si>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</si>
  <si>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</si>
  <si>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</si>
  <si>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</si>
  <si>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</si>
  <si>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</si>
  <si>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</si>
  <si>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</si>
  <si>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</si>
  <si>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</si>
  <si>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</si>
  <si>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</si>
  <si>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</si>
  <si>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</si>
  <si>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</si>
  <si>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</si>
  <si>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</si>
  <si>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</si>
  <si>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</si>
  <si>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</si>
  <si>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</si>
  <si>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</si>
  <si>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</si>
  <si>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</si>
  <si>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</si>
  <si>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</si>
  <si>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</si>
  <si>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</si>
  <si>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</si>
  <si>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</si>
  <si>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</si>
  <si>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</si>
  <si>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</si>
  <si>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</si>
  <si>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</si>
  <si>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</si>
  <si>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</si>
  <si>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</si>
  <si>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</si>
  <si>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</si>
  <si>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</si>
  <si>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</si>
  <si>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</si>
  <si>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</si>
  <si>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</si>
  <si>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</si>
  <si>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</si>
  <si>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</si>
  <si>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</si>
  <si>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</si>
  <si>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</si>
  <si>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</si>
  <si>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</si>
  <si>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</si>
  <si>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</si>
  <si>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</si>
  <si>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</si>
  <si>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</si>
  <si>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</si>
  <si>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</si>
  <si>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</si>
  <si>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</si>
  <si>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</si>
  <si>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</si>
  <si>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</si>
  <si>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</si>
  <si>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</si>
  <si>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</si>
  <si>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</si>
  <si>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</si>
  <si>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</si>
  <si>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</si>
  <si>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</si>
  <si>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</si>
  <si>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</si>
  <si>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</si>
  <si>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</si>
  <si>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</si>
  <si>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</si>
  <si>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</si>
  <si>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</si>
  <si>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</si>
  <si>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</si>
  <si>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</si>
  <si>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</si>
  <si>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</si>
  <si>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</si>
  <si>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</si>
  <si>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</si>
  <si>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</si>
  <si>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</si>
  <si>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</si>
  <si>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</si>
  <si>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</si>
  <si>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</si>
  <si>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</si>
  <si>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</si>
  <si>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</si>
  <si>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</si>
  <si>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</si>
  <si>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</si>
  <si>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</si>
  <si>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</si>
  <si>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</si>
  <si>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</si>
  <si>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</si>
  <si>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</si>
  <si>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</si>
  <si>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</si>
  <si>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</si>
  <si>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</si>
  <si>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</si>
  <si>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</si>
  <si>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</si>
  <si>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</si>
  <si>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</si>
  <si>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</si>
  <si>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</si>
  <si>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</si>
  <si>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</si>
  <si>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</si>
  <si>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</si>
  <si>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</si>
  <si>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</si>
  <si>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</si>
  <si>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</si>
  <si>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</si>
  <si>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</si>
  <si>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</si>
  <si>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</si>
  <si>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</si>
  <si>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</si>
  <si>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</si>
  <si>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</si>
  <si>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</si>
  <si>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</si>
  <si>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</si>
  <si>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</si>
  <si>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</si>
  <si>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</si>
  <si>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</si>
  <si>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</si>
  <si>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</si>
  <si>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</si>
  <si>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</si>
  <si>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</si>
  <si>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</si>
  <si>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</si>
  <si>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</si>
  <si>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</si>
  <si>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</si>
  <si>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</si>
  <si>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</si>
  <si>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</si>
  <si>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</si>
  <si>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</si>
  <si>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</si>
  <si>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</si>
  <si>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</si>
  <si>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</si>
  <si>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</si>
  <si>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</si>
  <si>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</si>
  <si>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</si>
  <si>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</si>
  <si>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</si>
  <si>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</si>
  <si>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</si>
  <si>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Update site ABQ0500 located in USF area and  road closed and team searching for another way to reach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</si>
  <si>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</si>
  <si>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</si>
  <si>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</si>
  <si>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</si>
  <si>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</si>
  <si>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</si>
  <si>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</si>
  <si>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</si>
  <si>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</si>
  <si>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</si>
  <si>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</si>
  <si>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</si>
  <si>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</si>
  <si>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</si>
  <si>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</si>
  <si>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</si>
  <si>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</si>
  <si>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</si>
  <si>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</si>
  <si>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</si>
  <si>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</si>
  <si>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</si>
  <si>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</si>
  <si>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</si>
  <si>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</si>
  <si>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</si>
  <si>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</si>
  <si>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</si>
  <si>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</si>
  <si>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</si>
  <si>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</si>
  <si>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</si>
  <si>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</si>
  <si>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</si>
  <si>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</si>
  <si>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</si>
  <si>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</si>
  <si>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</si>
  <si>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</si>
  <si>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</si>
  <si>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</si>
  <si>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</si>
  <si>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</si>
  <si>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</si>
  <si>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</si>
  <si>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</si>
  <si>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</si>
  <si>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</si>
  <si>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</si>
  <si>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</si>
  <si>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</si>
  <si>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</si>
  <si>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</si>
  <si>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</si>
  <si>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</si>
  <si>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</si>
  <si>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</si>
  <si>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</si>
  <si>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</si>
  <si>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</si>
  <si>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</si>
  <si>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</si>
  <si>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</si>
  <si>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</si>
  <si>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</si>
  <si>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</si>
  <si>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</si>
  <si>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</si>
  <si>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</si>
  <si>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</si>
  <si>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</si>
  <si>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</si>
  <si>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</si>
  <si>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</si>
  <si>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</si>
  <si>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</si>
  <si>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</si>
  <si>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</si>
  <si>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</si>
  <si>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</si>
  <si>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</si>
  <si>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</si>
  <si>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</si>
  <si>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</si>
  <si>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</si>
  <si>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</si>
  <si>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</si>
  <si>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</si>
  <si>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PCM-20251031-00001253</t>
  </si>
  <si>
    <t>45 mins</t>
  </si>
  <si>
    <t>PCM-20251031-00001203</t>
  </si>
  <si>
    <t>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</si>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</sst>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9" totalsRowShown="0" headerRowDxfId="48" dataDxfId="47" headerRowBorderDxfId="45" tableBorderDxfId="46" totalsRowBorderDxfId="44">
  <autoFilter ref="A1:L1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298.97391307870566</v>
      </c>
      <c r="H2" s="78">
        <v>45662.943402777775</v>
      </c>
      <c r="I2" s="61" t="str">
        <f>IFERROR(VLOOKUP(D2,DB!A:F,6,0),"")</f>
        <v>Generator-SG</v>
      </c>
      <c r="J2" s="61" t="str">
        <f>IFERROR(VLOOKUP(D2,DB!A:G,7,0),"")</f>
        <v>Dead</v>
      </c>
      <c r="K2" s="69" t="s">
        <v>39022</v>
      </c>
      <c r="L2" s="67" t="str">
        <f>IFERROR(VLOOKUP(D2,DB!A:I,9,0),"")</f>
        <v>Latis</v>
      </c>
    </row>
    <row r="3" spans="1:15" ht="37.5" customHeight="1">
      <c r="A3" s="133" t="s">
        <v>39023</v>
      </c>
      <c r="B3" s="134" t="str">
        <f>IFERROR(VLOOKUP(D3,DB!A:K,11,0),"")</f>
        <v>R1</v>
      </c>
      <c r="C3" s="134">
        <v>1</v>
      </c>
      <c r="D3" s="170" t="s">
        <v>8140</v>
      </c>
      <c r="E3" s="135" t="s">
        <v>39021</v>
      </c>
      <c r="F3" s="136">
        <v>45961.82203703704</v>
      </c>
      <c r="G3" s="137">
        <f ca="1">IFERROR(NOW()-F3,"")</f>
        <v>0.10030196759180399</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45961.922339004632</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45961.922339004632</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45961.922339004632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45961.922339004632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45961.922339004632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45961.922339004632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45961.922339004632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45961.922339004632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45961.922339004632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45961.922339004632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45961.922339004632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45961.922339004632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45961.922339004632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45961.922339004632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45961.922339004632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45961.922339004632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45961.922339004632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45961.922339004632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45961.922339004632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45961.922339004632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45961.922339004632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45961.922339004632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45961.922339004632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45961.922339004632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45961.922339004632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45961.922339004632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45961.922339004632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45961.922339004632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45961.922339004632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45961.922339004632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45961.922339004632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45961.922339004632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45961.922339004632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45961.922339004632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45961.922339004632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45961.922339004632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45961.922339004632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45961.922339004632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45961.922339004632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45961.922339004632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45961.922339004632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45961.922339004632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45961.922339004632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45961.922339004632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45961.922339004632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45961.922339004632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45961.922339004632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45961.922339004632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45961.922339004632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45961.922339004632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45961.922339004632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45961.922339004632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45961.922339004632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45961.922339004632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45961.922339004632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45961.922339004632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45961.922339004632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45961.922339004632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45961.922339004632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45961.922339004632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45961.922339004632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45961.922339004632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45961.922339004632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45961.922339004632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45961.922339004632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45961.922339004632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45961.922339004632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45961.922339004632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45961.922339004632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45961.922339004632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45961.922339004632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45961.922339004632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45961.922339004632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45961.922339004632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45961.922339004632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45961.922339004632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45961.922339004632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45961.922339004632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45961.922339004632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45961.922339004632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45961.922339004632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45961.922339004632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45961.922339004632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45961.922339004632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45961.922339004632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45961.922339004632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45961.922339004632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45961.922339004632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45961.922339004632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45961.922339004632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45961.922339004632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45961.922339004632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45961.922339004632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45961.922339004632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45961.922339004632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45961.922339004632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45961.922339004632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45961.922339004632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45961.922339004632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45961.922339004632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45961.922339004632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45961.922339004632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45961.922339004632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45961.922339004632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45961.922339004632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45961.922339004632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45961.922339004632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45961.922339004632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45961.922339004632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45961.922339004632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45961.922339004632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45961.922339004632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45961.922339004632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45961.922339004632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45961.922339004632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45961.922339004632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45961.922339004632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45961.922339004632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45961.922339004632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45961.922339004632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45961.922339004632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45961.922339004632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45961.922339004632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45961.922339004632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45961.922339004632</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45961.922339004632</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3BD4AB7B-6F5F-45D8-A99B-54387D657435}"/>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136.92250104167033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3.1802556713009835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45961.922339004632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45961.922339004632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45961.922339004632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45961.922339004632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45961.922339004632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45961.922339004632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45961.922339004632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45961.922339004632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45961.922339004632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45961.922339004632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45961.922339004632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45961.922339004632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45961.922339004632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45961.922339004632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45961.922339004632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45961.922339004632</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45961.922339004632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45961.922339004632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45961.922339004632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45961.922339004632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45961.922339004632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45961.922339004632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45961.922339004632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45961.922339004632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45961.922339004632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45961.922339004632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45961.922339004632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45961.922339004632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45961.922339004632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45961.922339004632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45961.922339004632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45961.922339004632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45961.922339004632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45961.922339004632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45961.922339004632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45961.922339004632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45961.922339004632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45961.922339004632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45961.922339004632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45961.922339004632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45961.922339004632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45961.922339004632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45961.922339004632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45961.922339004632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45961.922339004632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45961.922339004632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45961.922339004632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45961.922339004632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45961.922339004632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45961.922339004632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45961.922339004632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45961.922339004632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45961.922339004632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45961.922339004632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45961.922339004632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45961.922339004632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45961.922339004632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45961.922339004632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45961.922339004632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45961.922339004632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45961.922339004632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45961.922339004632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45961.922339004632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45961.922339004632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45961.922339004632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45961.922339004632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45961.922339004632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45961.922339004632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45961.922339004632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45961.922339004632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45961.922339004632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45961.922339004632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45961.922339004632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45961.922339004632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45961.922339004632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45961.922339004632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45961.922339004632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45961.922339004632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45961.922339004632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45961.922339004632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45961.922339004632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45961.922339004632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45961.922339004632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45961.922339004632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45961.922339004632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45961.922339004632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45961.922339004632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45961.922339004632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45961.922339004632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45961.922339004632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45961.922339004632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45961.922339004632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45961.922339004632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45961.922339004632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45961.922339004632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45961.922339004632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45961.922339004632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45961.922339004632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45961.922339004632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45961.922339004632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45961.922339004632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45961.922339004632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45961.922339004632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45961.922339004632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45961.922339004632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45961.922339004632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45961.922339004632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45961.922339004632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45961.922339004632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45961.922339004632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45961.922339004632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45961.922339004632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45961.922339004632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45961.922339004632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45961.922339004632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45961.922339004632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45961.922339004632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45961.922339004632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45961.922339004632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45961.922339004632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45961.922339004632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45961.922339004632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45961.922339004632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45961.922339004632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45961.922339004632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45961.922339004632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45961.922339004632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45961.922339004632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45961.922339004632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45961.922339004632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45961.922339004632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45961.922339004632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45961.922339004632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45961.922339004632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45961.922339004632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45961.922339004632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45961.922339004632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45961.922339004632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45961.922339004632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45961.922339004632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45961.922339004632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45961.922339004632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45961.922339004632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45961.922339004632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45961.922339004632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45961.922339004632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45961.922339004632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45961.922339004632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45961.922339004632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45961.922339004632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45961.922339004632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45961.922339004632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45961.922339004632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45961.922339004632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45961.922339004632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45961.922339004632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45961.922339004632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45961.922339004632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45961.922339004632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45961.922339004632</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45961.922339004632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45961.922339004632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45961.922339004632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45961.922339004632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45961.922339004632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45961.922339004632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45961.922339004632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45961.922339004632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45961.922339004632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45961.922339004632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45961.922339004632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45961.922339004632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45961.922339004632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45961.922339004632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45961.922339004632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45961.922339004632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45961.922339004632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45961.922339004632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45961.922339004632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45961.922339004632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45961.922339004632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45961.922339004632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45961.922339004632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45961.922339004632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45961.922339004632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45961.922339004632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45961.922339004632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45961.922339004632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45961.922339004632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45961.922339004632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45961.922339004632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45961.922339004632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45961.922339004632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45961.922339004632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45961.922339004632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45961.922339004632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45961.922339004632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45961.922339004632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45961.922339004632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45961.922339004632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45961.922339004632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45961.922339004632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45961.922339004632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45961.922339004632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45961.922339004632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45961.922339004632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45961.922339004632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45961.922339004632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45961.922339004632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45961.922339004632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45961.922339004632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45961.922339004632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45961.922339004632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45961.922339004632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45961.922339004632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45961.922339004632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45961.922339004632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45961.922339004632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45961.922339004632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45961.922339004632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45961.922339004632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45961.922339004632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45961.922339004632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45961.922339004632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45961.922339004632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45961.922339004632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45961.922339004632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45961.922339004632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45961.922339004632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45961.922339004632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45961.922339004632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45961.922339004632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45961.922339004632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45961.922339004632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45961.922339004632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45961.922339004632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45961.922339004632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45961.922339004632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45961.922339004632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45961.922339004632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45961.922339004632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45961.922339004632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45961.922339004632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45961.922339004632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45961.922339004632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45961.922339004632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45961.922339004632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45961.922339004632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45961.922339004632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45961.922339004632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45961.922339004632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45961.922339004632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45961.922339004632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45961.922339004632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45961.922339004632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45961.922339004632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45961.922339004632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45961.922339004632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45961.922339004632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45961.922339004632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45961.922339004632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45961.922339004632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45961.922339004632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45961.922339004632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45961.922339004632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45961.922339004632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45961.922339004632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45961.922339004632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45961.922339004632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45961.922339004632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45961.922339004632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45961.922339004632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45961.922339004632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45961.922339004632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45961.922339004632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45961.922339004632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45961.922339004632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45961.922339004632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45961.922339004632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45961.922339004632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45961.922339004632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45961.922339004632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45961.922339004632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45961.922339004632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45961.922339004632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45961.922339004632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45961.922339004632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45961.922339004632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45961.922339004632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45961.922339004632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45961.922339004632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45961.922339004632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45961.922339004632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45961.922339004632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45961.922339004632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45961.922339004632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45961.922339004632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45961.922339004632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45961.922339004632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45961.922339004632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45961.922339004632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45961.922339004632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45961.922339004632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45961.922339004632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45961.922339004632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45961.922339004632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45961.922339004632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45961.922339004632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45961.922339004632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45961.922339004632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45961.922339004632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45961.922339004632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45961.922339004632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45961.922339004632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45961.922339004632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45961.922339004632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45961.922339004632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45961.922339004632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45961.922339004632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45961.922339004632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45961.922339004632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45961.922339004632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45961.922339004632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45961.922339004632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45961.922339004632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45961.922339004632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45961.922339004632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45961.922339004632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45961.922339004632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45961.922339004632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45961.922339004632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45961.922339004632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45961.922339004632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45961.922339004632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45961.922339004632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45961.922339004632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45961.922339004632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45961.922339004632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45961.922339004632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45961.922339004632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45961.922339004632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45961.922339004632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45961.922339004632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45961.922339004632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45961.922339004632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45961.922339004632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45961.922339004632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45961.922339004632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45961.922339004632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45961.922339004632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45961.922339004632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45961.922339004632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45961.922339004632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45961.922339004632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45961.922339004632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45961.922339004632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45961.922339004632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45961.922339004632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45961.922339004632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45961.922339004632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45961.922339004632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45961.922339004632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45961.922339004632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45961.922339004632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45961.922339004632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45961.922339004632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45961.922339004632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45961.922339004632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45961.922339004632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45961.922339004632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45961.922339004632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45961.922339004632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45961.922339004632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45961.922339004632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45961.922339004632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45961.922339004632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45961.922339004632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45961.922339004632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45961.922339004632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45961.922339004632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45961.922339004632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45961.922339004632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45961.922339004632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45961.922339004632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45961.922339004632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45961.922339004632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45961.922339004632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45961.922339004632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45961.922339004632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45961.922339004632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45961.922339004632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45961.922339004632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45961.922339004632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45961.922339004632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45961.922339004632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45961.922339004632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45961.922339004632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45961.922339004632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45961.922339004632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45961.922339004632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45961.922339004632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45961.922339004632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45961.922339004632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45961.922339004632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45961.922339004632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45961.922339004632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45961.922339004632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45961.922339004632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45961.922339004632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45961.922339004632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45961.922339004632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45961.922339004632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45961.922339004632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45961.922339004632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45961.922339004632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45961.922339004632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45961.922339004632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45961.922339004632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45961.922339004632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45961.922339004632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45961.922339004632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45961.922339004632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45961.922339004632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45961.922339004632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45961.922339004632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45961.922339004632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45961.922339004632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45961.922339004632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45961.922339004632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45961.922339004632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45961.922339004632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45961.922339004632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45961.922339004632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45961.922339004632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45961.922339004632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45961.922339004632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45961.922339004632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45961.922339004632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45961.922339004632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45961.922339004632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45961.922339004632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45961.922339004632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45961.922339004632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45961.922339004632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45961.922339004632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45961.922339004632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45961.922339004632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45961.922339004632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45961.922339004632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45961.922339004632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45961.922339004632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45961.922339004632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45961.922339004632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45961.922339004632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45961.922339004632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45961.922339004632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45961.922339004632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45961.922339004632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45961.922339004632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45961.922339004632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45961.922339004632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45961.922339004632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45961.922339004632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45961.922339004632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45961.922339004632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45961.922339004632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45961.922339004632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45961.922339004632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45961.922339004632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45961.922339004632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45961.922339004632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45961.922339004632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45961.922339004632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45961.922339004632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45961.922339004632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45961.922339004632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45961.922339004632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45961.922339004632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45961.922339004632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45961.922339004632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45961.922339004632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45961.922339004632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45961.922339004632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45961.922339004632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45961.922339004632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45961.922339004632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45961.922339004632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45961.922339004632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45961.922339004632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45961.922339004632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45961.922339004632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45961.922339004632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45961.922339004632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45961.922339004632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45961.922339004632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45961.922339004632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45961.922339004632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45961.922339004632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45961.922339004632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45961.922339004632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45961.922339004632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45961.922339004632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45961.922339004632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45961.922339004632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45961.922339004632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45961.922339004632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45961.922339004632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45961.922339004632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45961.922339004632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45961.922339004632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45961.922339004632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45961.922339004632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45961.922339004632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45961.922339004632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45961.922339004632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45961.922339004632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45961.922339004632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45961.922339004632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45961.922339004632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45961.922339004632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45961.922339004632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45961.922339004632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45961.922339004632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45961.922339004632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45961.922339004632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45961.922339004632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45961.922339004632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45961.922339004632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45961.922339004632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45961.922339004632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45961.922339004632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45961.922339004632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45961.922339004632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45961.922339004632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45961.922339004632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45961.922339004632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45961.922339004632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45961.922339004632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45961.922339004632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45961.922339004632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45961.922339004632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45961.922339004632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45961.922339004632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45961.922339004632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45961.922339004632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45961.922339004632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45961.922339004632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45961.922339004632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45961.922339004632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45961.922339004632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45961.922339004632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45961.922339004632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45961.922339004632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45961.922339004632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45961.922339004632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45961.922339004632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45961.922339004632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45961.922339004632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45961.922339004632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45961.922339004632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45961.922339004632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45961.922339004632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45961.922339004632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45961.922339004632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45961.922339004632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45961.922339004632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45961.922339004632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45961.922339004632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45961.922339004632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45961.922339004632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45961.922339004632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45961.922339004632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45961.922339004632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45961.922339004632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45961.922339004632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45961.922339004632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45961.922339004632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45961.922339004632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45961.922339004632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45961.922339004632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45961.922339004632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45961.922339004632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45961.922339004632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45961.922339004632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45961.922339004632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45961.922339004632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45961.922339004632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45961.922339004632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45961.922339004632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45961.922339004632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45961.922339004632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45961.922339004632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45961.922339004632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45961.922339004632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45961.922339004632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45961.922339004632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45961.922339004632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45961.922339004632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45961.922339004632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45961.922339004632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45961.922339004632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45961.922339004632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45961.922339004632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45961.922339004632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45961.922339004632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45961.922339004632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45961.922339004632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45961.922339004632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45961.922339004632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45961.922339004632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45961.922339004632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45961.922339004632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45961.922339004632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45961.922339004632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45961.922339004632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45961.922339004632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45961.922339004632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45961.922339004632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45961.922339004632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45961.922339004632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45961.922339004632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45961.922339004632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45961.922339004632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45961.922339004632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45961.922339004632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45961.922339004632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45961.922339004632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45961.922339004632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45961.922339004632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45961.922339004632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45961.922339004632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45961.922339004632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45961.922339004632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45961.922339004632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45961.922339004632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45961.922339004632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45961.922339004632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45961.922339004632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45961.922339004632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45961.922339004632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45961.922339004632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45961.922339004632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45961.922339004632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45961.922339004632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45961.922339004632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45961.922339004632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45961.922339004632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45961.922339004632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45961.922339004632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45961.922339004632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45961.922339004632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45961.922339004632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45961.922339004632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45961.922339004632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45961.922339004632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45961.922339004632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45961.922339004632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45961.922339004632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45961.922339004632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45961.922339004632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45961.922339004632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45961.922339004632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45961.922339004632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45961.922339004632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45961.922339004632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45961.922339004632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45961.922339004632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45961.922339004632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45961.922339004632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45961.922339004632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45961.922339004632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45961.922339004632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45961.922339004632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45961.922339004632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45961.922339004632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45961.922339004632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45961.922339004632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45961.922339004632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45961.922339004632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45961.922339004632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45961.922339004632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45961.922339004632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45961.922339004632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45961.922339004632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45961.922339004632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45961.922339004632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45961.922339004632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45961.922339004632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45961.922339004632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45961.922339004632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45961.922339004632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45961.922339004632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45961.922339004632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45961.922339004632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45961.922339004632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45961.922339004632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45961.922339004632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45961.922339004632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45961.922339004632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45961.922339004632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45961.922339004632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45961.922339004632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45961.922339004632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45961.922339004632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45961.922339004632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45961.922339004632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45961.922339004632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45961.922339004632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45961.922339004632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45961.922339004632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45961.922339004632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45961.922339004632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45961.922339004632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45961.922339004632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45961.922339004632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45961.922339004632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45961.922339004632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45961.922339004632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45961.922339004632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45961.922339004632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45961.922339004632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45961.922339004632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45961.922339004632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45961.922339004632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45961.922339004632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45961.922339004632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45961.922339004632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45961.922339004632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45961.922339004632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45961.922339004632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45961.922339004632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45961.922339004632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45961.922339004632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45961.922339004632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45961.922339004632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45961.922339004632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45961.922339004632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45961.922339004632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45961.922339004632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45961.922339004632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45961.922339004632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45961.922339004632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45961.922339004632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45961.922339004632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45961.922339004632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45961.922339004632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45961.922339004632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45961.922339004632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45961.922339004632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45961.922339004632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45961.922339004632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45961.922339004632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45961.922339004632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45961.922339004632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45961.922339004632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45961.922339004632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45961.922339004632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45961.922339004632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45961.922339004632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45961.922339004632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45961.922339004632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45961.922339004632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45961.922339004632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45961.922339004632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45961.922339004632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45961.922339004632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45961.922339004632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45961.922339004632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45961.922339004632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45961.922339004632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45961.922339004632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45961.922339004632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45961.922339004632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45961.922339004632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45961.922339004632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45961.922339004632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45961.922339004632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45961.922339004632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45961.922339004632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45961.922339004632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45961.922339004632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45961.922339004632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45961.922339004632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45961.922339004632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45961.922339004632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45961.922339004632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45961.922339004632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45961.922339004632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45961.922339004632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45961.922339004632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45961.922339004632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45961.922339004632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45961.922339004632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45961.922339004632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45961.922339004632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45961.922339004632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45961.922339004632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45961.922339004632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45961.922339004632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45961.922339004632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45961.922339004632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45961.922339004632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45961.922339004632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45961.922339004632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45961.922339004632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45961.922339004632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45961.922339004632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45961.922339004632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45961.922339004632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45961.922339004632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45961.922339004632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45961.922339004632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45961.922339004632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45961.922339004632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45961.922339004632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45961.922339004632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45961.922339004632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45961.922339004632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45961.922339004632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45961.922339004632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45961.922339004632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45961.922339004632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45961.922339004632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45961.922339004632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45961.922339004632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45961.922339004632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45961.922339004632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45961.922339004632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45961.922339004632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45961.922339004632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45961.922339004632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45961.922339004632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45961.922339004632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45961.922339004632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45961.922339004632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45961.922339004632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45961.922339004632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45961.922339004632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45961.922339004632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45961.922339004632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45961.922339004632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45961.922339004632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45961.922339004632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45961.922339004632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45961.922339004632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45961.922339004632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45961.922339004632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45961.922339004632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45961.922339004632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45961.922339004632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45961.922339004632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45961.922339004632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45961.922339004632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45961.922339004632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45961.922339004632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45961.922339004632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45961.922339004632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45961.922339004632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45961.922339004632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45961.922339004632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45961.922339004632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45961.922339004632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45961.922339004632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45961.922339004632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45961.922339004632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45961.922339004632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45961.922339004632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45961.922339004632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45961.922339004632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45961.922339004632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45961.922339004632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45961.922339004632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45961.922339004632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45961.922339004632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45961.922339004632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45961.922339004632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45961.922339004632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45961.922339004632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45961.922339004632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45961.922339004632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45961.922339004632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45961.922339004632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45961.922339004632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45961.922339004632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45961.922339004632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45961.922339004632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45961.922339004632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45961.922339004632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45961.922339004632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45961.922339004632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45961.922339004632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45961.922339004632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45961.922339004632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45961.922339004632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45961.922339004632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45961.922339004632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45961.922339004632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45961.922339004632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45961.922339004632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45961.922339004632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45961.922339004632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45961.922339004632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45961.922339004632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45961.922339004632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45961.922339004632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45961.922339004632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45961.922339004632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45961.922339004632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45961.922339004632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45961.922339004632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45961.922339004632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45961.922339004632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45961.922339004632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45961.922339004632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45961.922339004632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45961.922339004632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45961.922339004632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45961.922339004632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45961.922339004632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45961.922339004632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45961.922339004632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45961.922339004632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45961.922339004632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45961.922339004632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45961.922339004632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45961.922339004632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45961.922339004632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45961.922339004632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45961.922339004632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45961.922339004632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45961.922339004632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45961.922339004632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45961.922339004632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45961.922339004632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45961.922339004632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45961.922339004632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45961.922339004632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45961.922339004632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45961.922339004632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45961.922339004632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45961.922339004632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45961.922339004632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45961.922339004632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45961.922339004632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45961.922339004632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45961.922339004632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45961.922339004632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45961.922339004632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45961.922339004632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45961.922339004632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45961.922339004632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45961.922339004632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45961.922339004632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45961.922339004632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45961.922339004632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45961.922339004632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45961.922339004632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45961.922339004632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45961.922339004632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45961.922339004632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45961.922339004632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45961.922339004632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45961.922339004632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45961.922339004632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45961.922339004632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45961.922339004632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45961.922339004632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45961.922339004632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45961.922339004632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45961.922339004632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45961.922339004632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45961.922339004632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45961.922339004632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45961.922339004632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45961.922339004632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45961.922339004632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45961.922339004632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45961.922339004632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45961.922339004632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45961.922339004632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45961.922339004632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45961.922339004632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45961.922339004632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45961.922339004632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45961.922339004632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45961.922339004632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45961.922339004632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45961.922339004632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45961.922339004632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45961.922339004632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45961.922339004632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45961.922339004632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45961.922339004632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45961.922339004632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45961.922339004632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45961.922339004632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45961.922339004632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45961.922339004632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45961.922339004632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45961.922339004632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45961.922339004632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45961.922339004632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45961.922339004632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45961.922339004632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45961.922339004632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45961.922339004632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45961.922339004632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45961.922339004632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45961.922339004632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45961.922339004632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45961.922339004632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45961.922339004632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45961.922339004632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45961.922339004632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45961.922339004632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45961.922339004632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45961.922339004632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45961.922339004632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45961.922339004632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45961.922339004632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45961.922339004632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45961.922339004632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45961.922339004632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45961.922339004632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45961.922339004632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45961.922339004632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45961.922339004632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45961.922339004632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45961.922339004632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45961.922339004632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45961.922339004632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45961.922339004632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45961.922339004632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45961.922339004632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45961.922339004632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45961.922339004632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45961.922339004632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45961.922339004632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45961.922339004632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45961.922339004632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45961.922339004632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45961.922339004632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45961.922339004632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45961.922339004632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45961.922339004632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45961.922339004632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45961.922339004632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45961.922339004632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45961.922339004632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45961.922339004632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45961.922339004632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45961.922339004632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45961.922339004632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45961.922339004632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45961.922339004632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45961.922339004632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45961.922339004632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45961.922339004632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45961.922339004632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45961.922339004632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45961.922339004632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45961.922339004632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45961.922339004632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45961.922339004632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45961.922339004632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45961.922339004632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45961.922339004632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45961.922339004632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45961.922339004632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45961.922339004632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45961.922339004632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45961.922339004632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45961.922339004632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45961.922339004632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45961.922339004632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45961.922339004632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45961.922339004632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45961.922339004632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45961.922339004632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45961.922339004632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45961.922339004632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45961.922339004632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45961.922339004632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45961.922339004632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45961.922339004632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45961.922339004632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45961.922339004632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45961.922339004632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45961.922339004632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45961.922339004632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45961.922339004632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45961.922339004632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45961.922339004632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45961.922339004632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45961.922339004632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45961.922339004632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45961.922339004632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45961.922339004632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45961.922339004632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45961.922339004632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45961.922339004632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45961.922339004632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45961.922339004632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45961.922339004632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45961.922339004632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45961.922339004632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45961.922339004632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45961.922339004632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45961.922339004632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45961.922339004632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45961.922339004632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45961.922339004632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45961.922339004632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45961.922339004632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45961.922339004632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45961.922339004632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45961.922339004632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45961.922339004632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45961.922339004632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45961.922339004632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45961.922339004632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45961.922339004632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45961.922339004632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45961.922339004632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45961.922339004632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45961.922339004632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45961.922339004632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45961.922339004632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45961.922339004632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45961.922339004632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45961.922339004632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45961.922339004632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45961.922339004632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45961.922339004632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45961.922339004632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45961.922339004632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45961.922339004632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45961.922339004632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45961.922339004632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45961.922339004632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45961.922339004632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45961.922339004632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45961.922339004632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45961.922339004632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45961.922339004632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45961.922339004632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45961.922339004632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45961.922339004632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45961.922339004632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45961.922339004632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45961.922339004632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45961.922339004632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45961.922339004632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45961.922339004632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45961.922339004632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45961.922339004632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45961.922339004632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45961.922339004632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45961.922339004632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45961.922339004632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45961.922339004632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45961.922339004632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45961.922339004632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45961.922339004632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45961.922339004632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45961.922339004632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45961.922339004632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45961.922339004632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45961.922339004632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45961.922339004632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45961.922339004632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45961.922339004632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45961.922339004632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45961.922339004632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45961.922339004632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45961.922339004632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45961.922339004632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45961.922339004632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45961.922339004632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45961.922339004632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45961.922339004632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45961.922339004632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45961.922339004632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45961.922339004632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45961.922339004632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45961.922339004632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45961.922339004632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45961.922339004632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45961.922339004632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45961.922339004632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45961.922339004632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45961.922339004632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45961.922339004632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45961.922339004632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45961.922339004632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45961.922339004632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45961.922339004632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45961.922339004632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45961.922339004632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45961.922339004632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45961.922339004632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45961.922339004632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45961.922339004632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45961.922339004632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45961.922339004632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45961.922339004632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45961.922339004632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45961.922339004632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45961.922339004632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45961.922339004632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45961.922339004632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45961.922339004632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45961.922339004632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45961.922339004632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45961.922339004632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45961.922339004632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45961.922339004632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45961.922339004632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45961.922339004632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45961.922339004632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45961.922339004632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45961.922339004632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45961.922339004632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45961.922339004632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45961.922339004632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45961.922339004632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45961.922339004632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45961.922339004632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45961.922339004632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45961.922339004632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45961.922339004632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45961.922339004632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45961.922339004632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45961.922339004632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45961.922339004632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45961.922339004632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45961.922339004632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45961.922339004632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45961.922339004632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45961.922339004632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45961.922339004632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45961.922339004632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45961.922339004632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45961.922339004632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45961.922339004632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45961.922339004632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45961.922339004632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45961.922339004632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45961.922339004632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45961.922339004632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45961.922339004632</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9"/>
  <sheetViews>
    <sheetView tabSelected="1"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258.4416214120356</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0.95358900463179452</v>
      </c>
      <c r="H3" s="123">
        <v>45960.963101851848</v>
      </c>
      <c r="I3" s="119" t="str">
        <f>IFERROR(VLOOKUP(D3,DB!A:F,6,0),"")</f>
        <v>SCECO</v>
      </c>
      <c r="J3" s="119" t="str">
        <f>IFERROR(VLOOKUP(D3,DB!A:G,7,0),"")</f>
        <v>Weak</v>
      </c>
      <c r="K3" s="125" t="s">
        <v>39112</v>
      </c>
      <c r="L3" s="121" t="str">
        <f>IFERROR(VLOOKUP(D3,DB!A:I,9,0),"")</f>
        <v>Latis</v>
      </c>
    </row>
    <row r="4" spans="1:16" ht="15" customHeight="1">
      <c r="A4" s="119" t="s">
        <v>39113</v>
      </c>
      <c r="B4" s="119" t="str">
        <f>IFERROR(VLOOKUP(D4,DB!A:K,11,0),"")</f>
        <v>R4</v>
      </c>
      <c r="C4" s="120">
        <v>2</v>
      </c>
      <c r="D4" s="121" t="s">
        <v>28058</v>
      </c>
      <c r="E4" s="98" t="s">
        <v>39021</v>
      </c>
      <c r="F4" s="123">
        <v>45961.89634259259</v>
      </c>
      <c r="G4" s="124">
        <f ca="1">IFERROR(NOW()-F4,"")</f>
        <v>2.5996412041422445E-2</v>
      </c>
      <c r="H4" s="123">
        <v>45961.887418981481</v>
      </c>
      <c r="I4" s="119" t="str">
        <f>IFERROR(VLOOKUP(D4,DB!A:F,6,0),"")</f>
        <v>Generator-SG</v>
      </c>
      <c r="J4" s="119" t="str">
        <f>IFERROR(VLOOKUP(D4,DB!A:G,7,0),"")</f>
        <v>Good</v>
      </c>
      <c r="K4" s="125" t="s">
        <v>39114</v>
      </c>
      <c r="L4" s="121" t="str">
        <f>IFERROR(VLOOKUP(D4,DB!A:I,9,0),"")</f>
        <v>Latis</v>
      </c>
    </row>
    <row r="5" spans="1:16" ht="15" customHeight="1">
      <c r="A5" s="119" t="s">
        <v>39115</v>
      </c>
      <c r="B5" s="119" t="str">
        <f>IFERROR(VLOOKUP(D5,DB!A:K,11,0),"")</f>
        <v>R4</v>
      </c>
      <c r="C5" s="120">
        <v>1</v>
      </c>
      <c r="D5" s="121" t="s">
        <v>36966</v>
      </c>
      <c r="E5" s="98" t="s">
        <v>39102</v>
      </c>
      <c r="F5" s="123">
        <v>45961.861157407409</v>
      </c>
      <c r="G5" s="124">
        <f ca="1">IFERROR(NOW()-F5,"")</f>
        <v>6.118159722245764E-2</v>
      </c>
      <c r="H5" s="123">
        <v>45961.912291666667</v>
      </c>
      <c r="I5" s="119" t="str">
        <f>IFERROR(VLOOKUP(D5,DB!A:F,6,0),"")</f>
        <v>SCECO</v>
      </c>
      <c r="J5" s="119" t="str">
        <f>IFERROR(VLOOKUP(D5,DB!A:G,7,0),"")</f>
        <v>Dead</v>
      </c>
      <c r="K5" s="125" t="s">
        <v>39116</v>
      </c>
      <c r="L5" s="121" t="str">
        <f>IFERROR(VLOOKUP(D5,DB!A:I,9,0),"")</f>
        <v>Latis</v>
      </c>
    </row>
    <row r="6" spans="1:16" ht="15" customHeight="1">
      <c r="A6" s="119"/>
      <c r="B6" s="119"/>
      <c r="C6" s="120"/>
      <c r="D6" s="121"/>
      <c r="E6" s="98"/>
      <c r="F6" s="123"/>
      <c r="G6" s="124">
        <f ca="1">IFERROR(NOW()-F6,"")</f>
        <v>45961.922339004632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45961.922339004632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45961.922339004632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45961.922339004632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45961.922339004632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45961.922339004632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45961.922339004632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45961.922339004632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45961.922339004632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45961.922339004632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45961.922339004632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45961.922339004632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45961.922339004632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45961.922339004632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45961.922339004632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45961.922339004632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45961.922339004632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45961.922339004632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45961.922339004632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45961.922339004632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45961.922339004632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45961.922339004632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45961.922339004632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45961.922339004632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45961.922339004632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45961.922339004632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45961.922339004632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45961.922339004632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45961.922339004632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45961.922339004632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45961.922339004632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45961.922339004632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45961.922339004632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45961.922339004632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45961.922339004632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45961.922339004632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45961.922339004632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45961.922339004632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45961.922339004632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45961.922339004632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45961.922339004632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45961.922339004632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45961.922339004632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45961.922339004632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45961.922339004632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45961.922339004632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45961.922339004632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45961.922339004632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45961.922339004632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45961.922339004632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45961.922339004632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45961.922339004632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45961.922339004632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45961.922339004632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45961.922339004632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45961.922339004632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45961.922339004632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45961.922339004632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45961.922339004632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45961.922339004632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45961.922339004632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45961.922339004632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45961.922339004632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45961.922339004632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45961.922339004632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45961.922339004632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45961.922339004632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45961.922339004632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45961.922339004632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45961.922339004632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45961.922339004632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45961.922339004632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45961.922339004632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45961.922339004632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45961.922339004632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45961.922339004632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45961.922339004632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45961.922339004632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45961.922339004632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45961.922339004632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45961.922339004632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45961.922339004632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45961.922339004632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45961.922339004632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45961.922339004632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45961.922339004632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45961.922339004632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45961.922339004632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45961.922339004632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45961.922339004632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45961.922339004632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45961.922339004632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45961.922339004632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45961.922339004632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45961.922339004632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45961.922339004632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45961.922339004632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45961.922339004632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45961.922339004632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45961.922339004632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45961.922339004632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45961.922339004632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45961.922339004632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45961.922339004632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45961.922339004632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45961.922339004632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45961.922339004632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45961.922339004632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45961.922339004632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45961.922339004632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45961.922339004632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45961.922339004632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45961.922339004632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45961.922339004632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45961.922339004632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45961.922339004632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45961.922339004632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45961.922339004632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45961.922339004632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45961.922339004632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45961.922339004632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45961.922339004632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45961.922339004632</v>
      </c>
      <c r="H128" s="123"/>
      <c r="I128" s="119" t="str">
        <f>IFERROR(VLOOKUP(D128,DB!A:F,6,0),"")</f>
        <v/>
      </c>
      <c r="J128" s="119" t="str">
        <f>IFERROR(VLOOKUP(D128,DB!A:G,7,0),"")</f>
        <v/>
      </c>
      <c r="K128" s="125"/>
      <c r="L128" s="121" t="str">
        <f>IFERROR(VLOOKUP(D128,DB!A:I,9,0),"")</f>
        <v/>
      </c>
    </row>
    <row r="129" spans="1:12" ht="15" customHeight="1">
      <c r="A129" s="126"/>
      <c r="B129" s="126" t="str">
        <f>IFERROR(VLOOKUP(D129,DB!A:K,11,0),"")</f>
        <v/>
      </c>
      <c r="C129" s="127"/>
      <c r="D129" s="128"/>
      <c r="E129" s="129"/>
      <c r="F129" s="130"/>
      <c r="G129" s="131">
        <f ca="1">IFERROR(NOW()-F129,"")</f>
        <v>45961.922339004632</v>
      </c>
      <c r="H129" s="130"/>
      <c r="I129" s="126" t="str">
        <f>IFERROR(VLOOKUP(D129,DB!A:F,6,0),"")</f>
        <v/>
      </c>
      <c r="J129" s="126" t="str">
        <f>IFERROR(VLOOKUP(D129,DB!A:G,7,0),"")</f>
        <v/>
      </c>
      <c r="K129" s="132"/>
      <c r="L129" s="128" t="str">
        <f>IFERROR(VLOOKUP(D129,DB!A:I,9,0),"")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70.090278819443483</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35.733461689815158</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13.26122789351939</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45961.922339004632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45961.922339004632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45961.922339004632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45961.922339004632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45961.922339004632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45961.922339004632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45961.922339004632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45961.922339004632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45961.922339004632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45961.922339004632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45961.922339004632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45961.922339004632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45961.922339004632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45961.922339004632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45961.922339004632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45961.922339004632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45961.922339004632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45961.922339004632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45961.922339004632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45961.922339004632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45961.922339004632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45961.922339004632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45961.922339004632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45961.922339004632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45961.922339004632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45961.922339004632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45961.922339004632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45961.922339004632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45961.922339004632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45961.922339004632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45961.922339004632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45961.922339004632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45961.922339004632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45961.922339004632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45961.922339004632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45961.922339004632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45961.922339004632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45961.922339004632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45961.922339004632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45961.922339004632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45961.922339004632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45961.922339004632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45961.922339004632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45961.922339004632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45961.922339004632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45961.922339004632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45961.922339004632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45961.922339004632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45961.922339004632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45961.922339004632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45961.922339004632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45961.922339004632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45961.922339004632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45961.922339004632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45961.922339004632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45961.922339004632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45961.922339004632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45961.922339004632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45961.922339004632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45961.922339004632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45961.922339004632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45961.922339004632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45961.922339004632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45961.922339004632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45961.922339004632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45961.922339004632</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45961.922339004632</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45961.922339004632</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45961.922339004632</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45961.922339004632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45961.922339004632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45961.922339004632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45961.922339004632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45961.922339004632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45961.922339004632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45961.922339004632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45961.922339004632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45961.922339004632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45961.922339004632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45961.922339004632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45961.922339004632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45961.922339004632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45961.922339004632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45961.922339004632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45961.922339004632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45961.922339004632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45961.922339004632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45961.922339004632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45961.922339004632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45961.922339004632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45961.922339004632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45961.922339004632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45961.922339004632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45961.922339004632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45961.922339004632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45961.922339004632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45961.922339004632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45961.922339004632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45961.922339004632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45961.922339004632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45961.922339004632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45961.922339004632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45961.922339004632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45961.922339004632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45961.922339004632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45961.922339004632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45961.922339004632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45961.922339004632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45961.922339004632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45961.922339004632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45961.922339004632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45961.922339004632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45961.922339004632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45961.922339004632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45961.922339004632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45961.922339004632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45961.922339004632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45961.922339004632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45961.922339004632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45961.922339004632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45961.922339004632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45961.922339004632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45961.922339004632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45961.922339004632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45961.922339004632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45961.922339004632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45961.922339004632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45961.922339004632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45961.922339004632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45961.922339004632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45961.922339004632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45961.922339004632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45961.922339004632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45961.922339004632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45961.922339004632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45961.922339004632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45961.922339004632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45961.922339004632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45961.922339004632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45961.922339004632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45961.922339004632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45961.922339004632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45961.922339004632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45961.922339004632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45961.922339004632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45961.922339004632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45961.922339004632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45961.922339004632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45961.922339004632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45961.922339004632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45961.922339004632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45961.922339004632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45961.922339004632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45961.922339004632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45961.922339004632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45961.922339004632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45961.922339004632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45961.922339004632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45961.922339004632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45961.922339004632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45961.922339004632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45961.922339004632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45961.922339004632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45961.922339004632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45961.922339004632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45961.922339004632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45961.922339004632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45961.922339004632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45961.922339004632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45961.922339004632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45961.922339004632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45961.922339004632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45961.922339004632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45961.922339004632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45961.922339004632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45961.922339004632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45961.922339004632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45961.922339004632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45961.922339004632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45961.922339004632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45961.922339004632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45961.922339004632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45961.922339004632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45961.922339004632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45961.922339004632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45961.922339004632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45961.922339004632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45961.922339004632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45961.922339004632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45961.922339004632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45961.922339004632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45961.922339004632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45961.922339004632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45961.922339004632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45961.922339004632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45961.922339004632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45961.922339004632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45961.922339004632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45961.922339004632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45961.922339004632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45961.922339004632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45961.922339004632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45961.922339004632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45961.922339004632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45961.922339004632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45961.922339004632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45961.922339004632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45961.922339004632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45961.922339004632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45961.922339004632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45961.922339004632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45961.922339004632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45961.922339004632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45961.922339004632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45961.922339004632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45961.922339004632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45961.922339004632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45961.922339004632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45961.922339004632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45961.922339004632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45961.922339004632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45961.922339004632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45961.922339004632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45961.922339004632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45961.922339004632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45961.922339004632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45961.922339004632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45961.922339004632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45961.922339004632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45961.922339004632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45961.922339004632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45961.922339004632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45961.922339004632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45961.922339004632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45961.922339004632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45961.922339004632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45961.922339004632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45961.922339004632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45961.922339004632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45961.922339004632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45961.922339004632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45961.922339004632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45961.922339004632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45961.922339004632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45961.922339004632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45961.922339004632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45961.922339004632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45961.922339004632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45961.922339004632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45961.922339004632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45961.922339004632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45961.922339004632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45961.922339004632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45961.922339004632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45961.922339004632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45961.922339004632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45961.922339004632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45961.922339004632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45961.922339004632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45961.922339004632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45961.922339004632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45961.922339004632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45961.922339004632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45961.922339004632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45961.922339004632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45961.922339004632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45961.922339004632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45961.922339004632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45961.922339004632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45961.922339004632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45961.922339004632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45961.922339004632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45961.922339004632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45961.922339004632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45961.922339004632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45961.922339004632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45961.922339004632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45961.922339004632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45961.922339004632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45961.922339004632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45961.922339004632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45961.922339004632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45961.922339004632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45961.922339004632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45961.922339004632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45961.922339004632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45961.922339004632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45961.922339004632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45961.922339004632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45961.922339004632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45961.922339004632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45961.922339004632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45961.922339004632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45961.922339004632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45961.922339004632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45961.922339004632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45961.922339004632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45961.922339004632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45961.922339004632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45961.922339004632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45961.922339004632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45961.922339004632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45961.922339004632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45961.922339004632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45961.922339004632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45961.922339004632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45961.922339004632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45961.922339004632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45961.922339004632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45961.922339004632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45961.922339004632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45961.922339004632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45961.922339004632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45961.922339004632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45961.922339004632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45961.922339004632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45961.922339004632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45961.922339004632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45961.922339004632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45961.922339004632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45961.922339004632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45961.922339004632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45961.922339004632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45961.922339004632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45961.922339004632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45961.922339004632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45961.922339004632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45961.922339004632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45961.922339004632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45961.922339004632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45961.922339004632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45961.922339004632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45961.922339004632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45961.922339004632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45961.922339004632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45961.922339004632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45961.922339004632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45961.922339004632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45961.922339004632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45961.922339004632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45961.922339004632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45961.922339004632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45961.922339004632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45961.922339004632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45961.922339004632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45961.922339004632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45961.922339004632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45961.922339004632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45961.922339004632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45961.922339004632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45961.922339004632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45961.922339004632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45961.922339004632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45961.922339004632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45961.922339004632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45961.922339004632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45961.922339004632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45961.922339004632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45961.922339004632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45961.922339004632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45961.922339004632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45961.922339004632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45961.922339004632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45961.922339004632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45961.922339004632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45961.922339004632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45961.922339004632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45961.922339004632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45961.922339004632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45961.922339004632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45961.922339004632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45961.922339004632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45961.922339004632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45961.922339004632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45961.922339004632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45961.922339004632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45961.922339004632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45961.922339004632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45961.922339004632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45961.922339004632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45961.922339004632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45961.922339004632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45961.922339004632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45961.922339004632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45961.922339004632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45961.922339004632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45961.922339004632</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45961.922339004632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45961.922339004632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45961.922339004632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45961.922339004632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45961.922339004632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45961.922339004632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45961.922339004632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45961.922339004632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45961.922339004632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45961.922339004632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45961.922339004632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45961.922339004632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45961.922339004632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45961.922339004632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45961.922339004632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45961.922339004632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45961.922339004632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45961.922339004632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45961.922339004632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45961.922339004632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45961.922339004632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45961.922339004632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45961.922339004632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45961.922339004632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45961.922339004632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45961.922339004632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45961.922339004632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45961.922339004632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45961.922339004632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45961.922339004632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45961.922339004632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45961.922339004632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45961.922339004632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45961.922339004632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45961.922339004632</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2025-10-31T19:09:13Z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