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76" documentId="120_S{2AC9BD13-BADA-5192-A53E-5A8FF88502F6}" xr6:coauthVersionLast="47" xr6:coauthVersionMax="47" xr10:uidLastSave="{40636F4D-09CA-412D-B192-27CADF2AAC6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<sst xmlns="http://schemas.openxmlformats.org/spreadsheetml/2006/main" count="181556" uniqueCount="39144">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</sst>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336.83706377314957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45999.785489699076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45999.785489699076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45999.785489699076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45999.785489699076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45999.785489699076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45999.785489699076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45999.785489699076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45999.785489699076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45999.785489699076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45999.785489699076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45999.785489699076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45999.785489699076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45999.785489699076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45999.785489699076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45999.785489699076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45999.785489699076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45999.785489699076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45999.785489699076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45999.785489699076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45999.785489699076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45999.785489699076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45999.785489699076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45999.785489699076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45999.785489699076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45999.785489699076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45999.785489699076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45999.785489699076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45999.785489699076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45999.785489699076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45999.785489699076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45999.785489699076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45999.785489699076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45999.785489699076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45999.785489699076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45999.785489699076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45999.785489699076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45999.785489699076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45999.785489699076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45999.785489699076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45999.785489699076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45999.785489699076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45999.785489699076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45999.785489699076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45999.785489699076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45999.785489699076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45999.785489699076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45999.785489699076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45999.785489699076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45999.785489699076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45999.785489699076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45999.785489699076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45999.785489699076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45999.785489699076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45999.785489699076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45999.785489699076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45999.785489699076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45999.785489699076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45999.785489699076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45999.785489699076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45999.785489699076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45999.785489699076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45999.785489699076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45999.785489699076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45999.785489699076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45999.785489699076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45999.785489699076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45999.785489699076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45999.785489699076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45999.785489699076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45999.785489699076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45999.785489699076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45999.785489699076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45999.785489699076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45999.785489699076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45999.785489699076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45999.785489699076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45999.785489699076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45999.785489699076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45999.785489699076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45999.785489699076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45999.785489699076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45999.785489699076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45999.785489699076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45999.785489699076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45999.785489699076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45999.785489699076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45999.785489699076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45999.785489699076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45999.785489699076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45999.785489699076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45999.785489699076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45999.785489699076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45999.785489699076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45999.785489699076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45999.785489699076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45999.785489699076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45999.785489699076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45999.785489699076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45999.785489699076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45999.785489699076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45999.785489699076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45999.785489699076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45999.785489699076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45999.785489699076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45999.785489699076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45999.785489699076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45999.785489699076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45999.785489699076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45999.785489699076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45999.785489699076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45999.785489699076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45999.785489699076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45999.785489699076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45999.785489699076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45999.785489699076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45999.785489699076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45999.785489699076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45999.785489699076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45999.785489699076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45999.785489699076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45999.785489699076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45999.785489699076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45999.785489699076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45999.785489699076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45999.785489699076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45999.785489699076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45999.785489699076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45999.785489699076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45999.785489699076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45999.785489699076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45999.785489699076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45999.785489699076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45999.785489699076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45999.785489699076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45999.785489699076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45999.785489699076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45999.785489699076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45999.785489699076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45999.785489699076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45999.785489699076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45999.785489699076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45999.785489699076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45999.785489699076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45999.785489699076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45999.785489699076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45999.785489699076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45999.785489699076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45999.785489699076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45999.785489699076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45999.785489699076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45999.785489699076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45999.785489699076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45999.785489699076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45999.785489699076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45999.785489699076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45999.785489699076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45999.785489699076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45999.785489699076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45999.785489699076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45999.785489699076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45999.785489699076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45999.785489699076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45999.785489699076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45999.785489699076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45999.785489699076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45999.785489699076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45999.785489699076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45999.785489699076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45999.785489699076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45999.785489699076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45999.785489699076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45999.785489699076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174.78565173611423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15.398070717594237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2.4301077546333545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45999.785489699076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45999.785489699076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45999.785489699076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45999.785489699076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45999.785489699076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45999.785489699076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45999.785489699076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45999.785489699076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45999.785489699076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45999.785489699076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45999.785489699076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45999.785489699076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45999.785489699076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45999.785489699076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45999.785489699076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45999.785489699076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45999.785489699076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45999.785489699076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45999.785489699076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45999.785489699076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45999.785489699076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45999.785489699076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45999.785489699076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45999.785489699076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45999.785489699076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45999.785489699076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45999.785489699076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45999.785489699076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45999.785489699076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45999.785489699076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45999.785489699076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45999.785489699076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45999.785489699076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45999.785489699076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45999.785489699076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45999.785489699076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45999.785489699076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45999.785489699076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45999.785489699076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45999.785489699076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45999.785489699076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45999.785489699076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45999.785489699076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45999.785489699076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45999.785489699076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45999.785489699076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45999.785489699076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45999.785489699076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45999.785489699076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45999.785489699076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45999.785489699076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45999.785489699076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45999.785489699076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45999.785489699076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45999.785489699076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45999.785489699076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45999.785489699076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45999.785489699076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45999.785489699076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45999.785489699076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45999.785489699076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45999.785489699076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45999.785489699076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45999.785489699076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45999.785489699076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45999.785489699076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45999.785489699076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45999.785489699076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45999.785489699076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45999.785489699076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45999.785489699076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45999.785489699076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45999.785489699076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45999.785489699076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45999.785489699076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45999.785489699076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45999.785489699076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45999.785489699076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45999.785489699076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45999.785489699076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45999.785489699076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45999.785489699076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45999.785489699076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45999.785489699076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45999.785489699076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45999.785489699076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45999.785489699076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45999.785489699076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45999.785489699076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45999.785489699076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45999.785489699076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45999.785489699076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45999.785489699076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45999.785489699076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45999.785489699076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45999.785489699076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45999.785489699076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45999.785489699076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45999.785489699076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45999.785489699076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45999.785489699076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45999.785489699076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45999.785489699076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45999.785489699076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45999.785489699076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45999.785489699076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45999.785489699076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45999.785489699076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45999.785489699076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45999.785489699076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45999.785489699076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45999.785489699076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45999.785489699076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45999.785489699076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45999.785489699076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45999.785489699076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45999.785489699076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45999.785489699076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45999.785489699076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45999.785489699076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45999.785489699076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45999.785489699076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45999.785489699076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45999.785489699076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45999.785489699076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45999.785489699076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45999.785489699076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45999.785489699076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45999.785489699076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45999.785489699076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45999.785489699076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45999.785489699076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45999.785489699076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45999.785489699076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45999.785489699076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45999.785489699076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45999.785489699076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45999.785489699076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45999.785489699076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45999.785489699076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45999.785489699076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45999.785489699076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45999.785489699076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45999.785489699076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45999.785489699076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45999.785489699076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45999.785489699076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45999.785489699076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45999.785489699076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45999.785489699076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45999.785489699076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45999.785489699076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45999.785489699076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45999.785489699076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45999.785489699076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45999.785489699076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45999.785489699076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45999.785489699076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45999.785489699076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45999.785489699076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45999.785489699076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45999.785489699076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45999.785489699076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45999.785489699076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45999.785489699076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45999.785489699076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45999.785489699076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45999.785489699076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45999.785489699076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45999.785489699076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45999.785489699076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45999.785489699076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45999.785489699076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45999.785489699076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45999.785489699076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45999.785489699076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45999.785489699076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45999.785489699076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45999.785489699076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45999.785489699076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45999.785489699076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45999.785489699076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45999.785489699076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45999.785489699076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45999.785489699076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45999.785489699076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45999.785489699076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45999.785489699076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45999.785489699076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45999.785489699076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45999.785489699076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45999.785489699076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45999.785489699076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45999.785489699076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45999.785489699076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45999.785489699076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45999.785489699076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45999.785489699076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45999.785489699076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45999.785489699076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45999.785489699076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45999.785489699076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45999.785489699076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45999.785489699076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45999.785489699076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45999.785489699076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45999.785489699076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45999.785489699076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45999.785489699076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45999.785489699076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45999.785489699076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45999.785489699076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45999.785489699076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45999.785489699076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45999.785489699076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45999.785489699076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45999.785489699076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45999.785489699076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45999.785489699076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45999.785489699076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45999.785489699076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45999.785489699076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45999.785489699076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45999.785489699076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45999.785489699076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45999.785489699076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45999.785489699076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45999.785489699076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45999.785489699076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45999.785489699076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45999.785489699076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45999.785489699076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45999.785489699076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45999.785489699076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45999.785489699076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45999.785489699076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45999.785489699076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45999.785489699076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45999.785489699076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45999.785489699076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45999.785489699076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45999.785489699076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45999.785489699076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45999.785489699076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45999.785489699076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45999.785489699076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45999.785489699076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45999.785489699076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45999.785489699076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45999.785489699076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45999.785489699076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45999.785489699076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45999.785489699076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45999.785489699076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45999.785489699076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45999.785489699076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45999.785489699076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45999.785489699076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45999.785489699076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45999.785489699076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45999.785489699076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45999.785489699076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45999.785489699076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45999.785489699076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45999.785489699076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45999.785489699076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45999.785489699076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45999.785489699076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45999.785489699076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45999.785489699076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45999.785489699076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45999.785489699076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45999.785489699076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45999.785489699076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45999.785489699076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45999.785489699076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45999.785489699076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45999.785489699076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45999.785489699076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45999.785489699076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45999.785489699076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45999.785489699076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45999.785489699076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45999.785489699076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45999.785489699076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45999.785489699076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45999.785489699076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45999.785489699076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45999.785489699076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45999.785489699076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45999.785489699076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45999.785489699076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45999.785489699076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45999.785489699076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45999.785489699076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45999.785489699076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45999.785489699076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45999.785489699076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45999.785489699076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45999.785489699076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45999.785489699076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45999.785489699076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45999.785489699076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45999.785489699076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45999.785489699076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45999.785489699076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45999.785489699076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45999.785489699076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45999.785489699076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45999.785489699076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45999.785489699076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45999.785489699076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45999.785489699076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45999.785489699076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45999.785489699076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45999.785489699076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45999.785489699076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45999.785489699076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45999.785489699076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45999.785489699076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45999.785489699076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45999.785489699076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45999.785489699076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45999.785489699076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45999.785489699076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45999.785489699076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45999.785489699076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45999.785489699076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45999.785489699076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45999.785489699076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45999.785489699076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45999.785489699076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45999.785489699076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45999.785489699076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45999.785489699076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45999.785489699076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45999.785489699076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45999.785489699076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45999.785489699076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45999.785489699076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45999.785489699076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45999.785489699076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45999.785489699076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45999.785489699076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45999.785489699076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45999.785489699076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45999.785489699076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45999.785489699076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45999.785489699076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45999.785489699076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45999.785489699076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45999.785489699076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45999.785489699076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45999.785489699076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45999.785489699076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45999.785489699076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45999.785489699076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45999.785489699076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45999.785489699076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45999.785489699076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45999.785489699076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45999.785489699076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45999.785489699076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45999.785489699076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45999.785489699076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45999.785489699076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45999.785489699076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45999.785489699076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45999.785489699076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45999.785489699076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45999.785489699076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45999.785489699076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45999.785489699076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45999.785489699076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45999.785489699076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45999.785489699076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45999.785489699076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45999.785489699076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45999.785489699076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45999.785489699076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45999.785489699076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45999.785489699076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45999.785489699076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45999.785489699076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45999.785489699076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45999.785489699076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45999.785489699076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45999.785489699076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45999.785489699076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45999.785489699076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45999.785489699076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45999.785489699076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45999.785489699076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45999.785489699076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45999.785489699076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45999.785489699076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45999.785489699076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45999.785489699076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45999.785489699076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45999.785489699076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45999.785489699076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45999.785489699076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45999.785489699076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45999.785489699076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45999.785489699076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45999.785489699076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45999.785489699076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45999.785489699076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45999.785489699076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45999.785489699076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45999.785489699076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45999.785489699076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45999.785489699076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45999.785489699076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45999.785489699076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45999.785489699076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45999.785489699076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45999.785489699076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45999.785489699076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45999.785489699076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45999.785489699076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45999.785489699076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45999.785489699076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45999.785489699076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45999.785489699076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45999.785489699076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45999.785489699076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45999.785489699076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45999.785489699076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45999.785489699076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45999.785489699076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45999.785489699076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45999.785489699076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45999.785489699076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45999.785489699076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45999.785489699076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45999.785489699076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45999.785489699076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45999.785489699076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45999.785489699076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45999.785489699076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45999.785489699076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45999.785489699076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45999.785489699076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45999.785489699076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45999.785489699076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45999.785489699076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45999.785489699076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45999.785489699076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45999.785489699076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45999.785489699076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45999.785489699076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45999.785489699076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45999.785489699076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45999.785489699076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45999.785489699076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45999.785489699076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45999.785489699076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45999.785489699076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45999.785489699076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45999.785489699076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45999.785489699076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45999.785489699076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45999.785489699076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45999.785489699076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45999.785489699076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45999.785489699076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45999.785489699076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45999.785489699076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45999.785489699076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45999.785489699076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45999.785489699076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45999.785489699076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45999.785489699076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45999.785489699076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45999.785489699076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45999.785489699076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45999.785489699076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45999.785489699076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45999.785489699076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45999.785489699076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45999.785489699076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45999.785489699076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45999.785489699076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45999.785489699076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45999.785489699076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45999.785489699076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45999.785489699076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45999.785489699076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45999.785489699076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45999.785489699076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45999.785489699076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45999.785489699076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45999.785489699076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45999.785489699076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45999.785489699076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45999.785489699076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45999.785489699076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45999.785489699076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45999.785489699076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45999.785489699076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45999.785489699076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45999.785489699076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45999.785489699076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45999.785489699076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45999.785489699076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45999.785489699076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45999.785489699076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45999.785489699076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45999.785489699076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45999.785489699076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45999.785489699076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45999.785489699076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45999.785489699076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45999.785489699076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45999.785489699076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45999.785489699076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45999.785489699076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45999.785489699076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45999.785489699076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45999.785489699076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45999.785489699076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45999.785489699076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45999.785489699076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45999.785489699076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45999.785489699076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45999.785489699076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45999.785489699076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45999.785489699076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45999.785489699076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45999.785489699076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45999.785489699076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45999.785489699076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45999.785489699076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45999.785489699076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45999.785489699076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45999.785489699076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45999.785489699076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45999.785489699076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45999.785489699076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45999.785489699076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45999.785489699076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45999.785489699076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45999.785489699076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45999.785489699076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45999.785489699076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45999.785489699076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45999.785489699076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45999.785489699076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45999.785489699076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45999.785489699076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45999.785489699076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45999.785489699076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45999.785489699076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45999.785489699076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45999.785489699076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45999.785489699076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45999.785489699076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45999.785489699076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45999.785489699076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45999.785489699076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45999.785489699076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45999.785489699076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45999.785489699076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45999.785489699076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45999.785489699076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45999.785489699076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45999.785489699076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45999.785489699076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45999.785489699076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45999.785489699076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45999.785489699076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45999.785489699076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45999.785489699076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45999.785489699076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45999.785489699076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45999.785489699076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45999.785489699076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45999.785489699076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45999.785489699076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45999.785489699076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45999.785489699076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45999.785489699076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45999.785489699076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45999.785489699076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45999.785489699076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45999.785489699076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45999.785489699076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45999.785489699076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45999.785489699076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45999.785489699076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45999.785489699076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45999.785489699076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45999.785489699076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45999.785489699076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45999.785489699076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45999.785489699076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45999.785489699076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45999.785489699076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45999.785489699076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45999.785489699076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45999.785489699076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45999.785489699076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45999.785489699076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45999.785489699076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45999.785489699076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45999.785489699076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45999.785489699076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45999.785489699076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45999.785489699076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45999.785489699076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45999.785489699076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45999.785489699076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45999.785489699076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45999.785489699076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45999.785489699076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45999.785489699076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45999.785489699076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45999.785489699076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45999.785489699076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45999.785489699076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45999.785489699076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45999.785489699076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45999.785489699076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45999.785489699076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45999.785489699076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45999.785489699076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45999.785489699076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45999.785489699076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45999.785489699076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45999.785489699076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45999.785489699076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45999.785489699076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45999.785489699076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45999.785489699076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45999.785489699076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45999.785489699076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45999.785489699076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45999.785489699076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45999.785489699076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45999.785489699076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45999.785489699076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45999.785489699076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45999.785489699076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45999.785489699076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45999.785489699076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45999.785489699076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45999.785489699076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45999.785489699076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45999.785489699076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45999.785489699076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45999.785489699076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45999.785489699076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45999.785489699076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45999.785489699076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45999.785489699076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45999.785489699076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45999.785489699076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45999.785489699076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45999.785489699076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45999.785489699076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45999.785489699076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45999.785489699076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45999.785489699076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45999.785489699076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45999.785489699076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45999.785489699076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45999.785489699076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45999.785489699076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45999.785489699076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45999.785489699076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45999.785489699076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45999.785489699076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45999.785489699076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45999.785489699076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45999.785489699076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45999.785489699076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45999.785489699076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45999.785489699076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45999.785489699076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45999.785489699076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45999.785489699076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45999.785489699076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45999.785489699076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45999.785489699076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45999.785489699076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45999.785489699076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45999.785489699076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45999.785489699076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45999.785489699076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45999.785489699076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45999.785489699076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45999.785489699076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45999.785489699076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45999.785489699076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45999.785489699076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45999.785489699076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45999.785489699076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45999.785489699076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45999.785489699076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45999.785489699076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45999.785489699076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45999.785489699076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45999.785489699076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45999.785489699076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45999.785489699076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45999.785489699076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45999.785489699076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45999.785489699076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45999.785489699076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45999.785489699076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45999.785489699076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45999.785489699076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45999.785489699076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45999.785489699076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45999.785489699076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45999.785489699076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45999.785489699076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45999.785489699076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45999.785489699076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45999.785489699076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45999.785489699076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45999.785489699076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45999.785489699076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45999.785489699076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45999.785489699076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45999.785489699076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45999.785489699076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45999.785489699076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45999.785489699076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45999.785489699076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45999.785489699076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45999.785489699076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45999.785489699076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45999.785489699076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45999.785489699076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45999.785489699076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45999.785489699076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45999.785489699076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45999.785489699076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45999.785489699076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45999.785489699076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45999.785489699076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45999.785489699076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45999.785489699076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45999.785489699076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45999.785489699076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45999.785489699076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45999.785489699076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45999.785489699076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45999.785489699076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45999.785489699076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45999.785489699076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45999.785489699076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45999.785489699076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45999.785489699076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45999.785489699076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45999.785489699076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45999.785489699076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45999.785489699076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45999.785489699076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45999.785489699076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45999.785489699076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45999.785489699076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45999.785489699076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45999.785489699076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45999.785489699076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45999.785489699076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45999.785489699076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45999.785489699076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45999.785489699076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45999.785489699076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45999.785489699076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45999.785489699076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45999.785489699076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45999.785489699076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45999.785489699076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45999.785489699076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45999.785489699076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45999.785489699076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45999.785489699076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45999.785489699076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45999.785489699076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45999.785489699076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45999.785489699076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45999.785489699076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45999.785489699076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45999.785489699076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45999.785489699076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45999.785489699076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45999.785489699076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45999.785489699076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45999.785489699076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45999.785489699076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45999.785489699076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45999.785489699076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45999.785489699076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45999.785489699076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45999.785489699076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45999.785489699076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45999.785489699076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45999.785489699076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45999.785489699076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45999.785489699076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45999.785489699076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45999.785489699076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45999.785489699076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45999.785489699076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45999.785489699076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45999.785489699076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45999.785489699076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45999.785489699076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45999.785489699076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45999.785489699076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45999.785489699076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45999.785489699076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45999.785489699076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45999.785489699076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45999.785489699076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45999.785489699076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45999.785489699076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45999.785489699076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45999.785489699076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45999.785489699076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45999.785489699076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45999.785489699076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45999.785489699076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45999.785489699076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45999.785489699076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45999.785489699076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45999.785489699076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45999.785489699076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45999.785489699076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45999.785489699076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45999.785489699076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45999.785489699076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45999.785489699076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45999.785489699076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45999.785489699076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45999.785489699076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45999.785489699076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45999.785489699076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45999.785489699076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45999.785489699076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45999.785489699076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45999.785489699076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45999.785489699076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45999.785489699076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45999.785489699076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45999.785489699076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45999.785489699076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45999.785489699076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45999.785489699076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45999.785489699076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45999.785489699076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45999.785489699076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45999.785489699076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45999.785489699076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45999.785489699076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45999.785489699076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45999.785489699076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45999.785489699076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45999.785489699076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45999.785489699076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45999.785489699076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45999.785489699076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45999.785489699076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45999.785489699076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45999.785489699076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45999.785489699076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45999.785489699076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45999.785489699076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45999.785489699076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45999.785489699076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45999.785489699076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45999.785489699076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45999.785489699076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45999.785489699076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45999.785489699076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45999.785489699076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45999.785489699076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45999.785489699076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45999.785489699076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45999.785489699076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45999.785489699076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45999.785489699076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45999.785489699076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45999.785489699076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45999.785489699076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45999.785489699076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45999.785489699076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45999.785489699076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45999.785489699076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45999.785489699076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45999.785489699076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45999.785489699076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45999.785489699076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45999.785489699076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45999.785489699076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45999.785489699076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45999.785489699076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45999.785489699076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45999.785489699076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45999.785489699076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45999.785489699076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45999.785489699076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45999.785489699076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45999.785489699076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45999.785489699076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45999.785489699076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45999.785489699076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45999.785489699076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45999.785489699076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45999.785489699076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45999.785489699076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45999.785489699076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45999.785489699076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45999.785489699076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45999.785489699076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45999.785489699076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45999.785489699076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45999.785489699076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45999.785489699076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45999.785489699076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45999.785489699076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45999.785489699076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45999.785489699076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45999.785489699076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45999.785489699076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45999.785489699076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45999.785489699076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45999.785489699076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45999.785489699076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45999.785489699076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45999.785489699076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45999.785489699076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45999.785489699076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45999.785489699076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45999.785489699076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45999.785489699076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45999.785489699076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45999.785489699076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45999.785489699076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45999.785489699076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45999.785489699076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45999.785489699076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45999.785489699076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45999.785489699076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45999.785489699076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45999.785489699076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45999.785489699076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45999.785489699076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45999.785489699076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45999.785489699076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45999.785489699076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45999.785489699076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45999.785489699076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45999.785489699076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45999.785489699076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45999.785489699076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45999.785489699076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45999.785489699076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45999.785489699076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45999.785489699076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45999.785489699076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45999.785489699076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45999.785489699076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45999.785489699076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45999.785489699076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45999.785489699076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45999.785489699076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45999.785489699076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45999.785489699076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45999.785489699076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45999.785489699076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45999.785489699076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45999.785489699076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45999.785489699076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45999.785489699076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45999.785489699076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45999.785489699076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45999.785489699076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45999.785489699076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45999.785489699076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45999.785489699076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45999.785489699076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45999.785489699076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45999.785489699076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45999.785489699076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45999.785489699076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45999.785489699076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45999.785489699076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45999.785489699076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45999.785489699076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45999.785489699076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45999.785489699076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45999.785489699076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45999.785489699076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45999.785489699076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45999.785489699076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45999.785489699076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45999.785489699076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45999.785489699076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45999.785489699076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45999.785489699076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45999.785489699076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45999.785489699076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45999.785489699076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45999.785489699076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45999.785489699076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45999.785489699076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45999.785489699076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45999.785489699076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45999.785489699076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45999.785489699076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45999.785489699076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45999.785489699076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45999.785489699076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45999.785489699076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45999.785489699076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45999.785489699076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45999.785489699076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45999.785489699076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45999.785489699076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45999.785489699076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45999.785489699076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45999.785489699076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45999.785489699076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45999.785489699076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45999.785489699076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45999.785489699076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45999.785489699076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45999.785489699076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45999.785489699076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45999.785489699076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45999.785489699076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45999.785489699076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45999.785489699076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45999.785489699076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45999.785489699076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45999.785489699076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45999.785489699076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45999.785489699076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45999.785489699076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45999.785489699076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45999.785489699076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45999.785489699076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45999.785489699076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45999.785489699076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45999.785489699076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45999.785489699076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45999.785489699076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45999.785489699076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45999.785489699076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45999.785489699076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45999.785489699076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45999.785489699076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45999.785489699076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45999.785489699076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45999.785489699076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45999.785489699076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45999.785489699076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45999.785489699076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45999.785489699076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45999.785489699076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45999.785489699076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45999.785489699076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45999.785489699076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45999.785489699076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45999.785489699076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45999.785489699076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45999.785489699076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45999.785489699076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45999.785489699076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45999.785489699076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45999.785489699076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45999.785489699076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45999.785489699076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45999.785489699076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45999.785489699076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45999.785489699076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45999.785489699076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45999.785489699076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45999.785489699076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45999.785489699076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45999.785489699076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45999.785489699076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45999.785489699076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45999.785489699076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45999.785489699076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45999.785489699076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45999.785489699076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45999.785489699076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45999.785489699076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45999.785489699076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45999.785489699076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45999.785489699076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45999.785489699076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45999.785489699076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45999.785489699076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45999.785489699076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45999.785489699076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45999.785489699076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45999.785489699076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45999.785489699076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45999.785489699076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45999.785489699076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45999.785489699076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45999.785489699076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45999.785489699076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45999.785489699076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45999.785489699076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45999.785489699076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45999.785489699076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45999.785489699076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45999.785489699076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45999.785489699076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45999.785489699076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45999.785489699076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45999.785489699076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45999.785489699076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45999.785489699076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45999.785489699076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45999.785489699076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45999.785489699076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45999.785489699076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45999.785489699076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45999.785489699076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45999.785489699076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45999.785489699076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45999.785489699076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45999.785489699076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45999.785489699076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45999.785489699076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45999.785489699076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45999.785489699076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45999.785489699076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45999.785489699076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45999.785489699076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45999.785489699076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296.3047721064795</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0.99134618055541068</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45999.785489699076</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45999.785489699076</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45999.785489699076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45999.785489699076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45999.785489699076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45999.785489699076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45999.785489699076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45999.785489699076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45999.785489699076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45999.785489699076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45999.785489699076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45999.785489699076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45999.785489699076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45999.785489699076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45999.785489699076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45999.785489699076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45999.785489699076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45999.785489699076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45999.785489699076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45999.785489699076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45999.785489699076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45999.785489699076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45999.785489699076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45999.785489699076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45999.785489699076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45999.785489699076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45999.785489699076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45999.785489699076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45999.785489699076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45999.785489699076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45999.785489699076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45999.785489699076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45999.785489699076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45999.785489699076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45999.785489699076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45999.785489699076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45999.785489699076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45999.785489699076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45999.785489699076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45999.785489699076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45999.785489699076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45999.785489699076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45999.785489699076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45999.785489699076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45999.785489699076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45999.785489699076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45999.785489699076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45999.785489699076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45999.785489699076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45999.785489699076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45999.785489699076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45999.785489699076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45999.785489699076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45999.785489699076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45999.785489699076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45999.785489699076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45999.785489699076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45999.785489699076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45999.785489699076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45999.785489699076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45999.785489699076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45999.785489699076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45999.785489699076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45999.785489699076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45999.785489699076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45999.785489699076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45999.785489699076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45999.785489699076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45999.785489699076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45999.785489699076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45999.785489699076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45999.785489699076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45999.785489699076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45999.785489699076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45999.785489699076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45999.785489699076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45999.785489699076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45999.785489699076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45999.785489699076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45999.785489699076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45999.785489699076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45999.785489699076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45999.785489699076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45999.785489699076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45999.785489699076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45999.785489699076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45999.785489699076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45999.785489699076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45999.785489699076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45999.785489699076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45999.785489699076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45999.785489699076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45999.785489699076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45999.785489699076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45999.785489699076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45999.785489699076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45999.785489699076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45999.785489699076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45999.785489699076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45999.785489699076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45999.785489699076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45999.785489699076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45999.785489699076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45999.785489699076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45999.785489699076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45999.785489699076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45999.785489699076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45999.785489699076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45999.785489699076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45999.785489699076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45999.785489699076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45999.785489699076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45999.785489699076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45999.785489699076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45999.785489699076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45999.785489699076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45999.785489699076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45999.785489699076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45999.785489699076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45999.785489699076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45999.785489699076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45999.785489699076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45999.785489699076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45999.785489699076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45999.785489699076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11"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107.95342951388739</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73.59661238425906</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51.124378587963292</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18.412191087962128</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2.6780012731469469</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45999.785489699076</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45999.785489699076</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45999.785489699076</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45999.785489699076</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45999.785489699076</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45999.785489699076</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45999.785489699076</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45999.785489699076</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45999.785489699076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45999.785489699076</v>
      </c>
      <c r="H16" s="38"/>
      <c r="I16" s="37" t="str">
        <f>IFERROR(VLOOKUP(D16,DB!A:F,6,0),"")</f>
        <v/>
      </c>
      <c r="J16" s="37" t="str">
        <f>IFERROR(VLOOKUP(D16,DB!A:G,7,0),"")</f>
        <v/>
      </c>
      <c r="K16" s="37"/>
      <c r="L16" s="37" t="str">
        <f>IFERROR(VLOOKUP(D16,DB!A:I,9,0),"")</f>
        <v/>
      </c>
    </row>
    <row r="17" spans="1:12">
      <c r="A17" s="37"/>
      <c r="B17" s="37" t="str">
        <f>IFERROR(VLOOKUP(D17,DB!A:K,11,0),"")</f>
        <v>R5</v>
      </c>
      <c r="C17" s="37"/>
      <c r="D17" s="37" t="s">
        <v>32550</v>
      </c>
      <c r="E17" s="37"/>
      <c r="F17" s="38"/>
      <c r="G17" s="131">
        <f ca="1">IFERROR(NOW()-F17,"")</f>
        <v>45999.785489699076</v>
      </c>
      <c r="H17" s="38"/>
      <c r="I17" s="37" t="str">
        <f>IFERROR(VLOOKUP(D17,DB!A:F,6,0),"")</f>
        <v>SCECO</v>
      </c>
      <c r="J17" s="37" t="str">
        <f>IFERROR(VLOOKUP(D17,DB!A:G,7,0),"")</f>
        <v>Good</v>
      </c>
      <c r="K17" s="37"/>
      <c r="L17" s="37" t="str">
        <f>IFERROR(VLOOKUP(D17,DB!A:I,9,0),"")</f>
        <v>Latis</v>
      </c>
    </row>
    <row r="18" spans="1:12">
      <c r="A18" s="37"/>
      <c r="B18" s="37" t="str">
        <f>IFERROR(VLOOKUP(D18,DB!A:K,11,0),"")</f>
        <v/>
      </c>
      <c r="C18" s="37"/>
      <c r="D18" s="37"/>
      <c r="E18" s="37"/>
      <c r="F18" s="38"/>
      <c r="G18" s="131">
        <f ca="1">IFERROR(NOW()-F18,"")</f>
        <v>45999.785489699076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45999.785489699076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45999.785489699076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45999.785489699076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45999.785489699076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45999.785489699076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45999.785489699076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45999.785489699076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45999.785489699076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45999.785489699076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45999.785489699076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45999.785489699076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45999.785489699076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45999.785489699076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45999.785489699076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45999.785489699076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45999.785489699076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45999.785489699076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45999.785489699076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45999.785489699076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45999.785489699076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45999.785489699076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45999.785489699076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45999.785489699076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45999.785489699076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45999.785489699076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45999.785489699076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45999.785489699076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45999.785489699076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45999.785489699076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45999.785489699076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45999.785489699076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31173</v>
      </c>
      <c r="E2" s="138" t="s">
        <v>39106</v>
      </c>
      <c r="F2" s="117">
        <v>45999.631469907406</v>
      </c>
      <c r="G2" s="72">
        <f t="shared" ref="G2:G22" ca="1" si="0">IFERROR(NOW()-F2,"-")</f>
        <v>0.15401979166927049</v>
      </c>
      <c r="H2" s="117">
        <v>45999.625567129631</v>
      </c>
      <c r="I2" s="115" t="str">
        <f>IFERROR(VLOOKUP(D2,DB!A:F,6,0),"")</f>
        <v>Generator-SG</v>
      </c>
      <c r="J2" s="115" t="str">
        <f>IFERROR(VLOOKUP(D2,DB!A:G,7,0),"")</f>
        <v>Vandalized</v>
      </c>
      <c r="K2" s="118" t="s">
        <v>39143</v>
      </c>
      <c r="L2" s="133" t="str">
        <f>IFERROR(VLOOKUP(D2,DB!A:I,9,0),"")</f>
        <v>Latis</v>
      </c>
    </row>
    <row r="3" spans="1:16382" ht="31.5" customHeight="1">
      <c r="A3" s="114"/>
      <c r="B3" s="115" t="str">
        <f>IFERROR(VLOOKUP(D3,DB!A:K,11,0),"")</f>
        <v/>
      </c>
      <c r="C3" s="116"/>
      <c r="D3" s="115"/>
      <c r="E3" s="138"/>
      <c r="F3" s="117"/>
      <c r="G3" s="72">
        <f t="shared" ca="1" si="0"/>
        <v>45999.785489699076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45999.785489699076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45999.785489699076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45999.785489699076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45999.785489699076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45999.785489699076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45999.785489699076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45999.785489699076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45999.785489699076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45999.785489699076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45999.785489699076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45999.785489699076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45999.785489699076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45999.785489699076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45999.785489699076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45999.785489699076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45999.785489699076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45999.785489699076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45999.785489699076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45999.785489699076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45999.785489699076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45999.785489699076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45999.785489699076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45999.785489699076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45999.785489699076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45999.785489699076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45999.785489699076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45999.785489699076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45999.785489699076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45999.785489699076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45999.785489699076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45999.785489699076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45999.785489699076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45999.785489699076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45999.785489699076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45999.785489699076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45999.785489699076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45999.785489699076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45999.785489699076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45999.785489699076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45999.785489699076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45999.785489699076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45999.785489699076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45999.785489699076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45999.785489699076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45999.785489699076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45999.785489699076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45999.785489699076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45999.785489699076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45999.785489699076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45999.785489699076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45999.785489699076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45999.785489699076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45999.785489699076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45999.785489699076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45999.785489699076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45999.785489699076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45999.785489699076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45999.785489699076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45999.785489699076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45999.785489699076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45999.785489699076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45999.785489699076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45999.785489699076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45999.785489699076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45999.785489699076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45999.785489699076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45999.785489699076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45999.785489699076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45999.785489699076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45999.785489699076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45999.785489699076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45999.785489699076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45999.785489699076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45999.785489699076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45999.785489699076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45999.785489699076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45999.785489699076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45999.785489699076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45999.785489699076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45999.785489699076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45999.785489699076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45999.785489699076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45999.785489699076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45999.785489699076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45999.785489699076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45999.785489699076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45999.785489699076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45999.785489699076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45999.785489699076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45999.785489699076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45999.785489699076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45999.785489699076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45999.785489699076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45999.785489699076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45999.785489699076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45999.785489699076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45999.785489699076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45999.785489699076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45999.785489699076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45999.785489699076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45999.785489699076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45999.785489699076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45999.785489699076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45999.785489699076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45999.785489699076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45999.785489699076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45999.785489699076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45999.785489699076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45999.785489699076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45999.785489699076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45999.785489699076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45999.785489699076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45999.785489699076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45999.785489699076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45999.785489699076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45999.785489699076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45999.785489699076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45999.785489699076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45999.785489699076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45999.785489699076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45999.785489699076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45999.785489699076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45999.785489699076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45999.785489699076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45999.785489699076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45999.785489699076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45999.785489699076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45999.785489699076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45999.785489699076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45999.785489699076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45999.785489699076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45999.785489699076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45999.785489699076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45999.785489699076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45999.785489699076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45999.785489699076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45999.785489699076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45999.785489699076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45999.785489699076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45999.785489699076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45999.785489699076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45999.785489699076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45999.785489699076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45999.785489699076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45999.785489699076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45999.785489699076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45999.785489699076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45999.785489699076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45999.785489699076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45999.785489699076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45999.785489699076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45999.785489699076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45999.785489699076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45999.785489699076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45999.785489699076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45999.785489699076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45999.785489699076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45999.785489699076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45999.785489699076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45999.785489699076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45999.785489699076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45999.785489699076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45999.785489699076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45999.785489699076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45999.785489699076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45999.785489699076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45999.785489699076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45999.785489699076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45999.785489699076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45999.785489699076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45999.785489699076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45999.785489699076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45999.785489699076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45999.785489699076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45999.785489699076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45999.785489699076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45999.785489699076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45999.785489699076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45999.785489699076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45999.785489699076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45999.785489699076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45999.785489699076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45999.785489699076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45999.785489699076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45999.785489699076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45999.785489699076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45999.785489699076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45999.785489699076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45999.785489699076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45999.785489699076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45999.785489699076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45999.785489699076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45999.785489699076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45999.785489699076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45999.785489699076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45999.785489699076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45999.785489699076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45999.785489699076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45999.785489699076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45999.785489699076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45999.785489699076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45999.785489699076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45999.785489699076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45999.785489699076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45999.785489699076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45999.785489699076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45999.785489699076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45999.785489699076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45999.785489699076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45999.785489699076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45999.785489699076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45999.785489699076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45999.785489699076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45999.785489699076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45999.785489699076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45999.785489699076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45999.785489699076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45999.785489699076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45999.785489699076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45999.785489699076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45999.785489699076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45999.785489699076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45999.785489699076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45999.785489699076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45999.785489699076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45999.785489699076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45999.785489699076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45999.785489699076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45999.785489699076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45999.785489699076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45999.785489699076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45999.785489699076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45999.785489699076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45999.785489699076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45999.785489699076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45999.785489699076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45999.785489699076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45999.785489699076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45999.785489699076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45999.785489699076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45999.785489699076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45999.785489699076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45999.785489699076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45999.785489699076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45999.785489699076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45999.785489699076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45999.785489699076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45999.785489699076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45999.785489699076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45999.785489699076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45999.785489699076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45999.785489699076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45999.785489699076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45999.785489699076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45999.785489699076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45999.785489699076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45999.785489699076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45999.785489699076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45999.785489699076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45999.785489699076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45999.785489699076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45999.785489699076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45999.785489699076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45999.785489699076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45999.785489699076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45999.785489699076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45999.785489699076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45999.785489699076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45999.785489699076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45999.785489699076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45999.785489699076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45999.785489699076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45999.785489699076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45999.785489699076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45999.785489699076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45999.785489699076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45999.785489699076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45999.785489699076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45999.785489699076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45999.785489699076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45999.785489699076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45999.785489699076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45999.785489699076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45999.785489699076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45999.785489699076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45999.785489699076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45999.785489699076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45999.785489699076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45999.785489699076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45999.785489699076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45999.785489699076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45999.785489699076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45999.785489699076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45999.785489699076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45999.785489699076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45999.785489699076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45999.785489699076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45999.785489699076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45999.785489699076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45999.785489699076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45999.785489699076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45999.785489699076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45999.785489699076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45999.785489699076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45999.785489699076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45999.785489699076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45999.785489699076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45999.785489699076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45999.785489699076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45999.785489699076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45999.785489699076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45999.785489699076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45999.785489699076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45999.785489699076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45999.785489699076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45999.785489699076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45999.785489699076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45999.785489699076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45999.785489699076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45999.785489699076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45999.785489699076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45999.785489699076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45999.785489699076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45999.785489699076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45999.785489699076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45999.785489699076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45999.785489699076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45999.785489699076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45999.785489699076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45999.785489699076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45999.785489699076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45999.785489699076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45999.785489699076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45999.785489699076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45999.785489699076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45999.785489699076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45999.785489699076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45999.785489699076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45999.785489699076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45999.785489699076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45999.785489699076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45999.785489699076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45999.785489699076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45999.785489699076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45999.785489699076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45999.785489699076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45999.785489699076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45999.785489699076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45999.785489699076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45999.785489699076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45999.785489699076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45999.785489699076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45999.785489699076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45999.785489699076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45999.785489699076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45999.785489699076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45999.785489699076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45999.785489699076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45999.785489699076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45999.785489699076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45999.785489699076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45999.785489699076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45999.785489699076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45999.785489699076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45999.785489699076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45999.785489699076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45999.785489699076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45999.785489699076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45999.785489699076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45999.785489699076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45999.785489699076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45999.785489699076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45999.785489699076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45999.785489699076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45999.785489699076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45999.785489699076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45999.785489699076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45999.785489699076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45999.785489699076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45999.785489699076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45999.785489699076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45999.785489699076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45999.785489699076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45999.785489699076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45999.785489699076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