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84" documentId="13_ncr:1_{F6CB121F-512D-4AA6-A0C1-0FB36C537598}" xr6:coauthVersionLast="47" xr6:coauthVersionMax="47" xr10:uidLastSave="{2A2EB7F7-3E32-4E2B-974B-F6619ED614D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<sst xmlns="http://schemas.openxmlformats.org/spreadsheetml/2006/main" count="180286" uniqueCount="39128">
  <si>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</si>
  <si>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</si>
  <si>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</si>
  <si>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</si>
  <si>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</si>
  <si>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</si>
  <si>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</si>
  <si>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</si>
  <si>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</si>
  <si>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</si>
  <si>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</si>
  <si>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</si>
  <si>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</si>
  <si>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</si>
  <si>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</si>
  <si>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</si>
  <si>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</si>
  <si>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</si>
  <si>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</si>
  <si>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</si>
  <si>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</si>
  <si>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</si>
  <si>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</si>
  <si>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</si>
  <si>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</si>
  <si>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</si>
  <si>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</si>
  <si>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</si>
  <si>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</si>
  <si>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</si>
  <si>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</si>
  <si>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</si>
  <si>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</si>
  <si>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</si>
  <si>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</si>
  <si>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</si>
  <si>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</si>
  <si>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</si>
  <si>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</si>
  <si>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</si>
  <si>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</si>
  <si>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</si>
  <si>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</si>
  <si>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</si>
  <si>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</si>
  <si>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</si>
  <si>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</si>
  <si>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</si>
  <si>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</si>
  <si>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</si>
  <si>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</si>
  <si>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</si>
  <si>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</si>
  <si>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</si>
  <si>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</si>
  <si>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</si>
  <si>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</si>
  <si>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</si>
  <si>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</si>
  <si>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</si>
  <si>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</si>
  <si>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</si>
  <si>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</si>
  <si>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</si>
  <si>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</si>
  <si>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</si>
  <si>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</si>
  <si>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</si>
  <si>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</si>
  <si>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</si>
  <si>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</si>
  <si>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</si>
  <si>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</si>
  <si>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</si>
  <si>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</si>
  <si>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</si>
  <si>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</si>
  <si>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</si>
  <si>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</si>
  <si>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</si>
  <si>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</si>
  <si>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</si>
  <si>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</si>
  <si>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</si>
  <si>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</si>
  <si>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</si>
  <si>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</si>
  <si>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</si>
  <si>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</si>
  <si>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</si>
  <si>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</si>
  <si>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</si>
  <si>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</si>
  <si>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</si>
  <si>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</si>
  <si>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</si>
  <si>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</si>
  <si>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</si>
  <si>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</si>
  <si>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</si>
  <si>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</si>
  <si>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</si>
  <si>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</si>
  <si>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</si>
  <si>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</si>
  <si>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</si>
  <si>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</si>
  <si>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</si>
  <si>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</si>
  <si>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</si>
  <si>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</si>
  <si>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</si>
  <si>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</si>
  <si>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</si>
  <si>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</si>
  <si>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</si>
  <si>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</si>
  <si>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</si>
  <si>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</si>
  <si>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</si>
  <si>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</si>
  <si>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</si>
  <si>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</si>
  <si>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</si>
  <si>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</si>
  <si>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</si>
  <si>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</si>
  <si>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</si>
  <si>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</si>
  <si>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</si>
  <si>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</si>
  <si>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</si>
  <si>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</si>
  <si>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</si>
  <si>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</si>
  <si>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</si>
  <si>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</si>
  <si>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</si>
  <si>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</si>
  <si>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</si>
  <si>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</si>
  <si>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</si>
  <si>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</si>
  <si>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</si>
  <si>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</si>
  <si>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</si>
  <si>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</si>
  <si>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</si>
  <si>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</si>
  <si>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</si>
  <si>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</si>
  <si>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</si>
  <si>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</si>
  <si>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</si>
  <si>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</si>
  <si>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</si>
  <si>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</si>
  <si>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</si>
  <si>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</si>
  <si>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</si>
  <si>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</si>
  <si>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</si>
  <si>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</si>
  <si>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</si>
  <si>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</si>
  <si>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</si>
  <si>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</si>
  <si>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</si>
  <si>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</si>
  <si>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</si>
  <si>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</si>
  <si>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</si>
  <si>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</si>
  <si>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</si>
  <si>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</si>
  <si>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</si>
  <si>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</si>
  <si>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</si>
  <si>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</si>
  <si>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</si>
  <si>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</si>
  <si>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</si>
  <si>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</si>
  <si>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</si>
  <si>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</si>
  <si>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</si>
  <si>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</si>
  <si>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</si>
  <si>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</si>
  <si>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</si>
  <si>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</si>
  <si>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</si>
  <si>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</si>
  <si>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</si>
  <si>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</si>
  <si>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</si>
  <si>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</si>
  <si>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</si>
  <si>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</si>
  <si>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</si>
  <si>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</si>
  <si>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</si>
  <si>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</si>
  <si>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</si>
  <si>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</si>
  <si>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</si>
  <si>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</si>
  <si>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</si>
  <si>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</si>
  <si>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</si>
  <si>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</si>
  <si>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</si>
  <si>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</si>
  <si>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</si>
  <si>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</si>
  <si>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</si>
  <si>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</si>
  <si>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</si>
  <si>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</si>
  <si>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</si>
  <si>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</si>
  <si>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</si>
  <si>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</si>
  <si>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</si>
  <si>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</si>
  <si>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</si>
  <si>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</si>
  <si>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</si>
  <si>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</si>
  <si>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</si>
  <si>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</si>
  <si>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</si>
  <si>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</si>
  <si>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</si>
  <si>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</si>
  <si>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</si>
  <si>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</si>
  <si>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</si>
  <si>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</si>
  <si>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</si>
  <si>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</si>
  <si>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</si>
  <si>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</si>
  <si>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</si>
  <si>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</si>
  <si>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</si>
  <si>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</si>
  <si>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</si>
  <si>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</si>
  <si>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</si>
  <si>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</si>
  <si>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</si>
  <si>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</si>
  <si>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</si>
  <si>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</si>
  <si>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</si>
  <si>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</si>
  <si>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</si>
  <si>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</si>
  <si>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</si>
  <si>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</si>
  <si>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</si>
  <si>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</si>
  <si>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</si>
  <si>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</si>
  <si>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</si>
  <si>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</si>
  <si>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</si>
  <si>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</si>
  <si>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</si>
  <si>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</si>
  <si>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</si>
  <si>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</si>
  <si>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</si>
  <si>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</si>
  <si>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</si>
  <si>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</si>
  <si>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</si>
  <si>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</si>
  <si>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</si>
  <si>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</si>
  <si>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</si>
  <si>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</si>
  <si>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</si>
  <si>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</si>
  <si>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</si>
  <si>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</si>
  <si>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</si>
  <si>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</si>
  <si>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</si>
  <si>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</si>
  <si>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</si>
  <si>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</si>
  <si>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</si>
  <si>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</si>
  <si>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</si>
  <si>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</si>
  <si>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</si>
  <si>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</si>
  <si>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</si>
  <si>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</si>
  <si>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</si>
  <si>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</si>
  <si>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</si>
  <si>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</si>
  <si>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</si>
  <si>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</si>
  <si>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</si>
  <si>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</si>
  <si>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</si>
  <si>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</si>
  <si>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</si>
  <si>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</si>
  <si>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</si>
  <si>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</si>
  <si>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</si>
  <si>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</si>
  <si>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</si>
  <si>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</si>
  <si>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</si>
  <si>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</si>
  <si>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</si>
  <si>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</si>
  <si>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</si>
  <si>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</si>
  <si>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</si>
  <si>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</si>
  <si>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</si>
  <si>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</si>
  <si>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</si>
  <si>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</si>
  <si>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</si>
  <si>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</si>
  <si>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</si>
  <si>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</si>
  <si>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</si>
  <si>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</si>
  <si>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</si>
  <si>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</si>
  <si>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</si>
  <si>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</si>
  <si>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</si>
  <si>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</si>
  <si>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</si>
  <si>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</si>
  <si>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</si>
  <si>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</si>
  <si>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</si>
  <si>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</si>
  <si>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</si>
  <si>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</si>
  <si>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</si>
  <si>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</si>
  <si>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</si>
  <si>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</si>
  <si>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</si>
  <si>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</si>
  <si>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</si>
  <si>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</si>
  <si>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</si>
  <si>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</si>
  <si>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</si>
  <si>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</si>
  <si>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</si>
  <si>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</si>
  <si>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</si>
  <si>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</si>
  <si>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</si>
  <si>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</si>
  <si>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</si>
  <si>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</si>
  <si>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</si>
  <si>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</si>
  <si>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</si>
  <si>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</si>
  <si>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</si>
  <si>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</si>
  <si>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</si>
  <si>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</si>
  <si>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</si>
  <si>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</si>
  <si>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</si>
  <si>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</si>
  <si>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</si>
  <si>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</si>
  <si>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</si>
  <si>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</si>
  <si>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</si>
  <si>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</si>
  <si>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</si>
  <si>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</si>
  <si>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</si>
  <si>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</si>
  <si>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</si>
  <si>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</si>
  <si>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</si>
  <si>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</si>
  <si>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</si>
  <si>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</si>
  <si>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</si>
  <si>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</si>
  <si>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</si>
  <si>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</si>
  <si>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</si>
  <si>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</si>
  <si>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</si>
  <si>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</si>
  <si>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</si>
  <si>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</si>
  <si>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</si>
  <si>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</si>
  <si>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</si>
  <si>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</si>
  <si>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</si>
  <si>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</si>
  <si>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</si>
  <si>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</si>
  <si>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</si>
  <si>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</si>
  <si>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</si>
  <si>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</si>
  <si>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</si>
  <si>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</si>
  <si>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</si>
  <si>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</si>
  <si>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</si>
  <si>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</si>
  <si>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</si>
  <si>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</si>
  <si>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</si>
  <si>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</si>
  <si>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</si>
  <si>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</si>
  <si>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</si>
  <si>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</si>
  <si>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</si>
  <si>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</si>
  <si>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</si>
  <si>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</si>
  <si>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</si>
  <si>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</si>
  <si>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</si>
  <si>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</si>
  <si>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</si>
  <si>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</si>
  <si>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</si>
  <si>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</si>
  <si>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</si>
  <si>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</si>
  <si>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</si>
  <si>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</si>
  <si>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</si>
  <si>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</si>
  <si>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</si>
  <si>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</si>
  <si>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</si>
  <si>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</si>
  <si>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</si>
  <si>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</si>
  <si>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</si>
  <si>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</si>
  <si>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</si>
  <si>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</si>
  <si>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</si>
  <si>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</si>
  <si>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</si>
  <si>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</si>
  <si>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</si>
  <si>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</si>
  <si>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</si>
  <si>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</si>
  <si>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</si>
  <si>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</si>
  <si>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</si>
  <si>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</si>
  <si>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</si>
  <si>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</si>
  <si>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</si>
  <si>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</si>
  <si>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</si>
  <si>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</si>
  <si>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</si>
  <si>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</si>
  <si>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</si>
  <si>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</si>
  <si>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</si>
  <si>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</si>
  <si>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</si>
  <si>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</si>
  <si>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</si>
  <si>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</si>
  <si>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</si>
  <si>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</si>
  <si>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</si>
  <si>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</si>
  <si>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</si>
  <si>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</si>
  <si>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</si>
  <si>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</si>
  <si>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</si>
  <si>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</si>
  <si>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</si>
  <si>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</si>
  <si>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</si>
  <si>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</si>
  <si>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</si>
  <si>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</si>
  <si>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</si>
  <si>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</si>
  <si>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</si>
  <si>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</si>
  <si>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</si>
  <si>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</si>
  <si>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</si>
  <si>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</si>
  <si>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</si>
  <si>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</si>
  <si>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</si>
  <si>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</si>
  <si>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</si>
  <si>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</si>
  <si>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</si>
  <si>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</si>
  <si>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</si>
  <si>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</si>
  <si>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</si>
  <si>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</si>
  <si>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</si>
  <si>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</si>
  <si>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</si>
  <si>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</si>
  <si>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</si>
  <si>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</si>
  <si>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</si>
  <si>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</si>
  <si>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</si>
  <si>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</si>
  <si>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</si>
  <si>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</si>
  <si>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</si>
  <si>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</si>
  <si>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</si>
  <si>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</si>
  <si>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</si>
  <si>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</si>
  <si>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</si>
  <si>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</si>
  <si>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</si>
  <si>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</si>
  <si>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</si>
  <si>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</si>
  <si>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</si>
  <si>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</si>
  <si>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</si>
  <si>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</si>
  <si>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</si>
  <si>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</si>
  <si>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</si>
  <si>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</si>
  <si>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</si>
  <si>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</si>
  <si>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</si>
  <si>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</si>
  <si>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</si>
  <si>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</si>
  <si>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</si>
  <si>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</si>
  <si>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</si>
  <si>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</si>
  <si>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</si>
  <si>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</si>
  <si>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</si>
  <si>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</si>
  <si>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</si>
  <si>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</si>
  <si>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</si>
  <si>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</si>
  <si>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</si>
  <si>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</si>
  <si>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</si>
  <si>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</si>
  <si>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</si>
  <si>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</si>
  <si>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</si>
  <si>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</si>
  <si>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</si>
  <si>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</si>
  <si>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</si>
  <si>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</si>
  <si>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</si>
  <si>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</si>
  <si>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</si>
  <si>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</si>
  <si>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</si>
  <si>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</si>
  <si>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</si>
  <si>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</si>
  <si>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</si>
  <si>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</si>
  <si>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</si>
  <si>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</si>
  <si>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</si>
  <si>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</si>
  <si>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</si>
  <si>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</si>
  <si>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</si>
  <si>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</si>
  <si>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</si>
  <si>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</si>
  <si>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</si>
  <si>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</si>
  <si>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</si>
  <si>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</si>
  <si>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</si>
  <si>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</si>
  <si>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</si>
  <si>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</si>
  <si>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</si>
  <si>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</si>
  <si>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</si>
  <si>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</si>
  <si>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</si>
  <si>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</si>
  <si>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</si>
  <si>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</si>
  <si>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</si>
  <si>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</si>
  <si>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</si>
  <si>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</si>
  <si>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</si>
  <si>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</si>
  <si>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</si>
  <si>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</si>
  <si>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</si>
  <si>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</si>
  <si>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</si>
  <si>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</si>
  <si>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</si>
  <si>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</si>
  <si>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</si>
  <si>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</si>
  <si>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</si>
  <si>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</si>
  <si>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</si>
  <si>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</si>
  <si>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</si>
  <si>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</si>
  <si>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</si>
  <si>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</si>
  <si>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</si>
  <si>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</si>
  <si>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</si>
  <si>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</si>
  <si>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</si>
  <si>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</si>
  <si>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</si>
  <si>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</si>
  <si>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</si>
  <si>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</si>
  <si>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</si>
  <si>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</si>
  <si>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</si>
  <si>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</si>
  <si>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</si>
  <si>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</si>
  <si>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</si>
  <si>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</si>
  <si>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</si>
  <si>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</si>
  <si>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</si>
  <si>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</si>
  <si>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</si>
  <si>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</si>
  <si>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</si>
  <si>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</si>
  <si>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</si>
  <si>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</si>
  <si>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</si>
  <si>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</si>
  <si>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</si>
  <si>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</si>
  <si>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</si>
  <si>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</si>
  <si>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</si>
  <si>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</si>
  <si>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</si>
  <si>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</si>
  <si>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</si>
  <si>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</si>
  <si>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</si>
  <si>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</si>
  <si>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</si>
  <si>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</si>
  <si>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</si>
  <si>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</si>
  <si>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</si>
  <si>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</si>
  <si>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</si>
  <si>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</si>
  <si>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</si>
  <si>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</si>
  <si>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</si>
  <si>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</si>
  <si>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</si>
  <si>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</si>
  <si>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</si>
  <si>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</si>
  <si>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</si>
  <si>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</si>
  <si>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</si>
  <si>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</si>
  <si>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</si>
  <si>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</si>
  <si>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</si>
  <si>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</si>
  <si>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</si>
  <si>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</si>
  <si>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</si>
  <si>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</si>
  <si>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</si>
  <si>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</si>
  <si>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</si>
  <si>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</si>
  <si>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</si>
  <si>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</si>
  <si>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</si>
  <si>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</si>
  <si>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</si>
  <si>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</si>
  <si>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</si>
  <si>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</si>
  <si>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</si>
  <si>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</si>
  <si>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</si>
  <si>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</si>
  <si>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</si>
  <si>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</si>
  <si>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</si>
  <si>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</si>
  <si>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</si>
  <si>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</si>
  <si>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</si>
  <si>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</si>
  <si>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</si>
  <si>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</si>
  <si>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</si>
  <si>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</si>
  <si>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</si>
  <si>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</si>
  <si>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</si>
  <si>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</si>
  <si>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</si>
  <si>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</si>
  <si>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</si>
  <si>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</si>
  <si>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</si>
  <si>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</si>
  <si>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</si>
  <si>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</si>
  <si>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</si>
  <si>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</si>
  <si>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</si>
  <si>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</si>
  <si>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</si>
  <si>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</si>
  <si>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</si>
  <si>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</si>
  <si>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</si>
  <si>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</si>
  <si>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</si>
  <si>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</si>
  <si>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</si>
  <si>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</si>
  <si>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</si>
  <si>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</si>
  <si>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</si>
  <si>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</si>
  <si>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</si>
  <si>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</si>
  <si>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</si>
  <si>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</si>
  <si>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</si>
  <si>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</si>
  <si>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</si>
  <si>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</si>
  <si>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</si>
  <si>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</si>
  <si>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</si>
  <si>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</si>
  <si>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</si>
  <si>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</si>
  <si>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</si>
  <si>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</si>
  <si>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</si>
  <si>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</si>
  <si>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</si>
  <si>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</si>
  <si>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</si>
  <si>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</si>
  <si>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</si>
  <si>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</si>
  <si>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</si>
  <si>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</si>
  <si>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</si>
  <si>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</si>
  <si>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</si>
  <si>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</si>
  <si>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</si>
  <si>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</si>
  <si>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</si>
  <si>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</si>
  <si>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</si>
  <si>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</si>
  <si>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</si>
  <si>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</si>
  <si>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</si>
  <si>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</si>
  <si>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</si>
  <si>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</si>
  <si>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</si>
  <si>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</si>
  <si>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</si>
  <si>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</si>
  <si>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</si>
  <si>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</si>
  <si>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</si>
  <si>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</si>
  <si>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</si>
  <si>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</si>
  <si>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</si>
  <si>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</si>
  <si>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</si>
  <si>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</si>
  <si>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</si>
  <si>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</si>
  <si>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</si>
  <si>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</si>
  <si>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</si>
  <si>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</si>
  <si>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</si>
  <si>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</si>
  <si>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</si>
  <si>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</si>
  <si>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</si>
  <si>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</si>
  <si>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</si>
  <si>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</si>
  <si>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</si>
  <si>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</si>
  <si>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</si>
  <si>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</si>
  <si>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</si>
  <si>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</si>
  <si>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</si>
  <si>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</si>
  <si>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</si>
  <si>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</si>
  <si>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</si>
  <si>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</si>
  <si>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</si>
  <si>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</si>
  <si>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</si>
  <si>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</si>
  <si>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</si>
  <si>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</si>
  <si>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</si>
  <si>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</si>
  <si>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</si>
  <si>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</si>
  <si>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</si>
  <si>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</si>
  <si>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</si>
  <si>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</si>
  <si>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</si>
  <si>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</si>
  <si>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</si>
  <si>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</si>
  <si>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</si>
  <si>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</si>
  <si>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</si>
  <si>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</si>
  <si>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</si>
  <si>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</si>
  <si>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</si>
  <si>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</si>
  <si>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</si>
  <si>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</si>
  <si>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</si>
  <si>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</si>
  <si>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</si>
  <si>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</si>
  <si>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</si>
  <si>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</si>
  <si>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</si>
  <si>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</si>
  <si>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</si>
  <si>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</si>
  <si>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</si>
  <si>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</si>
  <si>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</si>
  <si>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</si>
  <si>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</si>
  <si>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</si>
  <si>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</si>
  <si>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</si>
  <si>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</si>
  <si>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</si>
  <si>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</si>
  <si>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</si>
  <si>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</si>
  <si>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</si>
  <si>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</si>
  <si>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</si>
  <si>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</si>
  <si>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</si>
  <si>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</si>
  <si>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</si>
  <si>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</si>
  <si>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</si>
  <si>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</si>
  <si>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</si>
  <si>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</si>
  <si>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</si>
  <si>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</si>
  <si>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</si>
  <si>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</si>
  <si>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</si>
  <si>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</si>
  <si>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</si>
  <si>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</si>
  <si>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</si>
  <si>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</si>
  <si>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</si>
  <si>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</si>
  <si>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</si>
  <si>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</si>
  <si>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</si>
  <si>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</si>
  <si>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</si>
  <si>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</si>
  <si>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</si>
  <si>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</si>
  <si>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</si>
  <si>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</si>
  <si>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</si>
  <si>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</si>
  <si>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</si>
  <si>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</si>
  <si>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</si>
  <si>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</si>
  <si>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</si>
  <si>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</si>
  <si>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</si>
  <si>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</si>
  <si>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</si>
  <si>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</si>
  <si>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</si>
  <si>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</si>
  <si>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</si>
  <si>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</si>
  <si>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</si>
  <si>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</si>
  <si>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</si>
  <si>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</si>
  <si>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</si>
  <si>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</si>
  <si>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</si>
  <si>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</si>
  <si>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</si>
  <si>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</si>
  <si>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</si>
  <si>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</si>
  <si>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</si>
  <si>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</si>
  <si>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</si>
  <si>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</si>
  <si>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</si>
  <si>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</si>
  <si>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</si>
  <si>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</si>
  <si>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</si>
  <si>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</si>
  <si>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</si>
  <si>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</si>
  <si>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</si>
  <si>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</si>
  <si>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</si>
  <si>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</si>
  <si>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</si>
  <si>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</si>
  <si>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</si>
  <si>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</si>
  <si>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</si>
  <si>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</si>
  <si>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</si>
  <si>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</si>
  <si>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</si>
  <si>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</si>
  <si>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</si>
  <si>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</si>
  <si>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</si>
  <si>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</si>
  <si>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</si>
  <si>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</si>
  <si>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</si>
  <si>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</si>
  <si>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</si>
  <si>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</si>
  <si>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</si>
  <si>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</si>
  <si>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</si>
  <si>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</si>
  <si>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</si>
  <si>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</si>
  <si>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</si>
  <si>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</si>
  <si>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</si>
  <si>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</si>
  <si>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</si>
  <si>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</si>
  <si>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</si>
  <si>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</si>
  <si>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</si>
  <si>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</si>
  <si>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</si>
  <si>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</si>
  <si>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</si>
  <si>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</si>
  <si>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</si>
  <si>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</si>
  <si>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</si>
  <si>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</si>
  <si>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</si>
  <si>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</si>
  <si>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</si>
  <si>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</si>
  <si>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</si>
  <si>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</si>
  <si>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</si>
  <si>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</si>
  <si>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</si>
  <si>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</si>
  <si>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</si>
  <si>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</si>
  <si>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</si>
  <si>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</si>
  <si>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</si>
  <si>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</si>
  <si>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</si>
  <si>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</si>
  <si>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</si>
  <si>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</si>
  <si>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</si>
  <si>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</si>
  <si>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</si>
  <si>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</si>
  <si>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</si>
  <si>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</si>
  <si>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</si>
  <si>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</si>
  <si>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</si>
  <si>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</si>
  <si>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</si>
  <si>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</si>
  <si>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</si>
  <si>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</si>
  <si>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</si>
  <si>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</si>
  <si>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</si>
  <si>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</si>
  <si>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</si>
  <si>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</si>
  <si>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</si>
  <si>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</si>
  <si>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</si>
  <si>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</si>
  <si>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</si>
  <si>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</si>
  <si>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</si>
  <si>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</si>
  <si>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</si>
  <si>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</si>
  <si>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</si>
  <si>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</si>
  <si>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</si>
  <si>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</si>
  <si>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</si>
  <si>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</si>
  <si>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</si>
  <si>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</si>
  <si>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</si>
  <si>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</si>
  <si>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</si>
  <si>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</si>
  <si>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</si>
  <si>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</si>
  <si>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</si>
  <si>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</si>
  <si>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</si>
  <si>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</si>
  <si>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</si>
  <si>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</si>
  <si>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</si>
  <si>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</si>
  <si>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</si>
  <si>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</si>
  <si>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</si>
  <si>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</si>
  <si>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</si>
  <si>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</si>
  <si>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</si>
  <si>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</si>
  <si>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</si>
  <si>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</si>
  <si>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</si>
  <si>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</si>
  <si>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</si>
  <si>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</si>
  <si>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</si>
  <si>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</si>
  <si>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</si>
  <si>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</si>
  <si>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</si>
  <si>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</si>
  <si>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</si>
  <si>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</si>
  <si>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</si>
  <si>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</si>
  <si>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</si>
  <si>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</si>
  <si>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</si>
  <si>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</si>
  <si>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</si>
  <si>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</si>
  <si>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</si>
  <si>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</si>
  <si>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</si>
  <si>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</si>
  <si>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</si>
  <si>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</si>
  <si>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</si>
  <si>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</si>
  <si>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</si>
  <si>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</si>
  <si>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</si>
  <si>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</si>
  <si>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</si>
  <si>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</si>
  <si>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</si>
  <si>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</si>
  <si>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</si>
  <si>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</si>
  <si>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</si>
  <si>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</si>
  <si>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</si>
  <si>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</si>
  <si>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</si>
  <si>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</si>
  <si>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</si>
  <si>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</si>
  <si>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</si>
  <si>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</si>
  <si>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</si>
  <si>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</si>
  <si>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</si>
  <si>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</si>
  <si>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</si>
  <si>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</si>
  <si>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</si>
  <si>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</si>
  <si>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</si>
  <si>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</si>
  <si>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</si>
  <si>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</si>
  <si>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</si>
  <si>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</si>
  <si>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</si>
  <si>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</si>
  <si>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</si>
  <si>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</si>
  <si>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</si>
  <si>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</si>
  <si>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</si>
  <si>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</si>
  <si>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</si>
  <si>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</si>
  <si>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</si>
  <si>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</si>
  <si>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</si>
  <si>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</si>
  <si>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</si>
  <si>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</si>
  <si>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</si>
  <si>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</si>
  <si>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</si>
  <si>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</si>
  <si>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</si>
  <si>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</si>
  <si>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</si>
  <si>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</si>
  <si>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</si>
  <si>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</si>
  <si>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</si>
  <si>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</si>
  <si>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</si>
  <si>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</si>
  <si>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</si>
  <si>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</si>
  <si>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</si>
  <si>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</si>
  <si>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</si>
  <si>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</si>
  <si>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</si>
  <si>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</si>
  <si>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</si>
  <si>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</si>
  <si>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</si>
  <si>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</si>
  <si>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</si>
  <si>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</si>
  <si>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</si>
  <si>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</si>
  <si>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</si>
  <si>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</si>
  <si>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</si>
  <si>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</si>
  <si>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</si>
  <si>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</si>
  <si>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</si>
  <si>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</si>
  <si>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</si>
  <si>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</si>
  <si>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</si>
  <si>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</si>
  <si>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</si>
  <si>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</si>
  <si>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</si>
  <si>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</si>
  <si>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</si>
  <si>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</si>
  <si>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</si>
  <si>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</si>
  <si>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</si>
  <si>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</si>
  <si>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</si>
  <si>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</si>
  <si>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</si>
  <si>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</si>
  <si>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</si>
  <si>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</si>
  <si>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</si>
  <si>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</si>
  <si>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</si>
  <si>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</si>
  <si>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</si>
  <si>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</si>
  <si>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</si>
  <si>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</si>
  <si>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</si>
  <si>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</si>
  <si>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</si>
  <si>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</si>
  <si>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</si>
  <si>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</si>
  <si>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</si>
  <si>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</si>
  <si>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</si>
  <si>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</si>
  <si>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</si>
  <si>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</si>
  <si>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</si>
  <si>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</si>
  <si>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</si>
  <si>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</si>
  <si>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</si>
  <si>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</si>
  <si>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</si>
  <si>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</si>
  <si>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</si>
  <si>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</si>
  <si>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</si>
  <si>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</si>
  <si>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</si>
  <si>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</si>
  <si>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</si>
  <si>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</si>
  <si>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</si>
  <si>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</si>
  <si>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</si>
  <si>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</si>
  <si>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</si>
  <si>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</si>
  <si>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</si>
  <si>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</si>
  <si>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</si>
  <si>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</si>
  <si>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</si>
  <si>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</si>
  <si>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</si>
  <si>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</si>
  <si>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</si>
  <si>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</si>
  <si>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</si>
  <si>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</si>
  <si>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</si>
  <si>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</si>
  <si>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</si>
  <si>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</si>
  <si>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</si>
  <si>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</si>
  <si>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</si>
  <si>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</si>
  <si>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</si>
  <si>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</si>
  <si>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</si>
  <si>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</si>
  <si>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</si>
  <si>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</si>
  <si>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</si>
  <si>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</si>
  <si>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</si>
  <si>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</si>
  <si>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</si>
  <si>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</si>
  <si>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</si>
  <si>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</si>
  <si>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</si>
  <si>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</si>
  <si>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</si>
  <si>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</si>
  <si>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</si>
  <si>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</si>
  <si>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</si>
  <si>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</si>
  <si>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</si>
  <si>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</si>
  <si>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</si>
  <si>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</si>
  <si>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</si>
  <si>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</si>
  <si>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</si>
  <si>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</si>
  <si>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</si>
  <si>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</si>
  <si>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</si>
  <si>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</si>
  <si>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</si>
  <si>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</si>
  <si>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</si>
  <si>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</si>
  <si>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</si>
  <si>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</si>
  <si>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</si>
  <si>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</si>
  <si>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</si>
  <si>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</si>
  <si>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</si>
  <si>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</si>
  <si>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</si>
  <si>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</si>
  <si>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</si>
  <si>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</si>
  <si>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</si>
  <si>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</si>
  <si>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</si>
  <si>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</si>
  <si>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</si>
  <si>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</si>
  <si>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</si>
  <si>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</si>
  <si>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</si>
  <si>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</si>
  <si>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</si>
  <si>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</si>
  <si>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</si>
  <si>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</si>
  <si>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</si>
  <si>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</si>
  <si>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</si>
  <si>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</si>
  <si>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</si>
  <si>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</si>
  <si>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</si>
  <si>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</si>
  <si>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</si>
  <si>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</si>
  <si>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</si>
  <si>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</si>
  <si>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</si>
  <si>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</si>
  <si>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</si>
  <si>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</si>
  <si>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</si>
  <si>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</si>
  <si>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</si>
  <si>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</si>
  <si>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</si>
  <si>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</si>
  <si>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</si>
  <si>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</si>
  <si>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</si>
  <si>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</si>
  <si>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</si>
  <si>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</si>
  <si>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</si>
  <si>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</si>
  <si>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</si>
  <si>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</si>
  <si>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</si>
  <si>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</si>
  <si>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</si>
  <si>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</si>
  <si>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</si>
  <si>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</si>
  <si>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</si>
  <si>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</si>
  <si>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</si>
  <si>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</si>
  <si>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</si>
  <si>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</si>
  <si>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</si>
  <si>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</si>
  <si>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</si>
  <si>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</si>
  <si>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</si>
  <si>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</si>
  <si>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</si>
  <si>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</si>
  <si>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</si>
  <si>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</si>
  <si>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</si>
  <si>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</si>
  <si>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</si>
  <si>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</si>
  <si>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</si>
  <si>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</si>
  <si>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</si>
  <si>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</si>
  <si>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</si>
  <si>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</si>
  <si>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</si>
  <si>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</si>
  <si>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</si>
  <si>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</si>
  <si>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</si>
  <si>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</si>
  <si>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</si>
  <si>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</si>
  <si>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</si>
  <si>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</si>
  <si>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</si>
  <si>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</si>
  <si>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</si>
  <si>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</si>
  <si>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</si>
  <si>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</si>
  <si>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</si>
  <si>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</si>
  <si>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</si>
  <si>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</si>
  <si>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</si>
  <si>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</si>
  <si>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</si>
  <si>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</si>
  <si>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</si>
  <si>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</si>
  <si>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</si>
  <si>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</si>
  <si>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</si>
  <si>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</si>
  <si>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</si>
  <si>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</si>
  <si>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</si>
  <si>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</si>
  <si>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</si>
  <si>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</si>
  <si>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</si>
  <si>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</si>
  <si>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</si>
  <si>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</si>
  <si>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</si>
  <si>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</si>
  <si>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</si>
  <si>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</si>
  <si>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</si>
  <si>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</si>
  <si>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</si>
  <si>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</si>
  <si>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</si>
  <si>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</si>
  <si>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</si>
  <si>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</si>
  <si>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</si>
  <si>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</si>
  <si>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</si>
  <si>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</si>
  <si>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</si>
  <si>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</si>
  <si>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</si>
  <si>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</si>
  <si>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</si>
  <si>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</si>
  <si>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</si>
  <si>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</si>
  <si>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</si>
  <si>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</si>
  <si>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</si>
  <si>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</si>
  <si>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</si>
  <si>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</si>
  <si>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</si>
  <si>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</si>
  <si>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</si>
  <si>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</si>
  <si>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</si>
  <si>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</si>
  <si>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</si>
  <si>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</si>
  <si>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</si>
  <si>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</si>
  <si>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</si>
  <si>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</si>
  <si>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</si>
  <si>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</si>
  <si>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</si>
  <si>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</si>
  <si>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</si>
  <si>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</si>
  <si>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</si>
  <si>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</si>
  <si>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</si>
  <si>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</si>
  <si>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</si>
  <si>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</si>
  <si>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</si>
  <si>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</si>
  <si>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</si>
  <si>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</si>
  <si>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</si>
  <si>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</si>
  <si>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</si>
  <si>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</si>
  <si>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</si>
  <si>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</si>
  <si>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</si>
  <si>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</si>
  <si>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</si>
  <si>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</si>
  <si>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</si>
  <si>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</si>
  <si>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</si>
  <si>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</si>
  <si>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</si>
  <si>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</si>
  <si>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</si>
  <si>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</si>
  <si>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</si>
  <si>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</si>
  <si>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</si>
  <si>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</si>
  <si>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</si>
  <si>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</si>
  <si>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</si>
  <si>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</si>
  <si>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</si>
  <si>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</si>
  <si>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</si>
  <si>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</si>
  <si>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</si>
  <si>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</si>
  <si>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</si>
  <si>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</si>
  <si>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</si>
  <si>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</si>
  <si>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</si>
  <si>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</si>
  <si>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</si>
  <si>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</si>
  <si>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</si>
  <si>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</si>
  <si>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</si>
  <si>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</si>
  <si>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</si>
  <si>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</si>
  <si>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</si>
  <si>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</si>
  <si>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</si>
  <si>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</si>
  <si>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</si>
  <si>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</si>
  <si>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</si>
  <si>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</si>
  <si>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</si>
  <si>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</si>
  <si>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</si>
  <si>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</si>
  <si>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</si>
  <si>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</si>
  <si>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</si>
  <si>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</si>
  <si>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</si>
  <si>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</si>
  <si>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</si>
  <si>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</si>
  <si>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</si>
  <si>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</si>
  <si>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</si>
  <si>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</si>
  <si>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</si>
  <si>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</si>
  <si>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</si>
  <si>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</si>
  <si>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</si>
  <si>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</si>
  <si>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</si>
  <si>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</si>
  <si>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</si>
  <si>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</si>
  <si>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</si>
  <si>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</si>
  <si>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</si>
  <si>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</si>
  <si>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</si>
  <si>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</si>
  <si>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</si>
  <si>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</si>
  <si>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</si>
  <si>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</si>
  <si>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</si>
  <si>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</si>
  <si>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</si>
  <si>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</si>
  <si>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</si>
  <si>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</si>
  <si>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</si>
  <si>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</si>
  <si>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</si>
  <si>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</si>
  <si>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</si>
  <si>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</si>
  <si>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</si>
  <si>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</si>
  <si>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</si>
  <si>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</si>
  <si>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</si>
  <si>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</si>
  <si>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</si>
  <si>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</si>
  <si>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</si>
  <si>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</si>
  <si>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</si>
  <si>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</si>
  <si>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</si>
  <si>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</si>
  <si>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</si>
  <si>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</si>
  <si>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</si>
  <si>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</si>
  <si>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</si>
  <si>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</si>
  <si>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</si>
  <si>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</si>
  <si>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</si>
  <si>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</si>
  <si>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</si>
  <si>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</si>
  <si>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</si>
  <si>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</si>
  <si>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</si>
  <si>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</si>
  <si>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</si>
  <si>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</si>
  <si>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</si>
  <si>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</si>
  <si>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</si>
  <si>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</si>
  <si>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</si>
  <si>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</si>
  <si>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</si>
  <si>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</si>
  <si>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</si>
  <si>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</si>
  <si>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</si>
  <si>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</si>
  <si>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</si>
  <si>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</si>
  <si>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</si>
  <si>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</si>
  <si>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</si>
  <si>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</si>
  <si>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</si>
  <si>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</si>
  <si>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</si>
  <si>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</si>
  <si>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</si>
  <si>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</si>
  <si>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</si>
  <si>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</si>
  <si>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</si>
  <si>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</si>
  <si>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</si>
  <si>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</si>
  <si>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</si>
  <si>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</si>
  <si>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</si>
  <si>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</si>
  <si>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</si>
  <si>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</si>
  <si>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</si>
  <si>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</si>
  <si>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</si>
  <si>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</si>
  <si>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</si>
  <si>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</si>
  <si>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</si>
  <si>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</si>
  <si>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</si>
  <si>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</si>
  <si>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</si>
  <si>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</si>
  <si>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</si>
  <si>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</si>
  <si>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</si>
  <si>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</si>
  <si>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</si>
  <si>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</si>
  <si>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</si>
  <si>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</si>
  <si>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</si>
  <si>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</si>
  <si>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</si>
  <si>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</si>
  <si>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</si>
  <si>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</si>
  <si>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</si>
  <si>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</si>
  <si>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</si>
  <si>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</si>
  <si>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</si>
  <si>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</si>
  <si>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</si>
  <si>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</si>
  <si>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</si>
  <si>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</si>
  <si>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</si>
  <si>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</si>
  <si>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</si>
  <si>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</si>
  <si>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</si>
  <si>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</si>
  <si>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</si>
  <si>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</si>
  <si>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</si>
  <si>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</si>
  <si>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</si>
  <si>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</si>
  <si>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</si>
  <si>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</si>
  <si>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</si>
  <si>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</si>
  <si>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</si>
  <si>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</si>
  <si>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</si>
  <si>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</si>
  <si>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</si>
  <si>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</si>
  <si>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</si>
  <si>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</si>
  <si>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</si>
  <si>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</si>
  <si>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</si>
  <si>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</si>
  <si>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</si>
  <si>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</si>
  <si>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</si>
  <si>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</si>
  <si>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</si>
  <si>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</si>
  <si>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</si>
  <si>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</si>
  <si>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</si>
  <si>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</si>
  <si>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</si>
  <si>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</si>
  <si>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</si>
  <si>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</si>
  <si>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</si>
  <si>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</si>
  <si>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</si>
  <si>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</si>
  <si>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</si>
  <si>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</si>
  <si>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</si>
  <si>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</si>
  <si>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</si>
  <si>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</si>
  <si>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</si>
  <si>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</si>
  <si>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</si>
  <si>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</si>
  <si>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</si>
  <si>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</si>
  <si>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</si>
  <si>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</si>
  <si>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</si>
  <si>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</si>
  <si>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</si>
  <si>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</si>
  <si>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</si>
  <si>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</si>
  <si>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</si>
  <si>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</si>
  <si>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</si>
  <si>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</si>
  <si>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</si>
  <si>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</si>
  <si>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</si>
  <si>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</si>
  <si>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</si>
  <si>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</si>
  <si>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</si>
  <si>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</si>
  <si>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</si>
  <si>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</si>
  <si>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</si>
  <si>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</si>
  <si>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</si>
  <si>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</si>
  <si>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</si>
  <si>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</si>
  <si>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</si>
  <si>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</si>
  <si>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</si>
  <si>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</si>
  <si>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</si>
  <si>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</si>
  <si>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</si>
  <si>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</si>
  <si>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</si>
  <si>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</si>
  <si>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</si>
  <si>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</si>
  <si>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</si>
  <si>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</si>
  <si>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</si>
  <si>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</si>
  <si>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</si>
  <si>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</si>
  <si>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</si>
  <si>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</si>
  <si>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</si>
  <si>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</si>
  <si>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</si>
  <si>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</si>
  <si>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</si>
  <si>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</si>
  <si>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</si>
  <si>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</si>
  <si>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</si>
  <si>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</si>
  <si>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</si>
  <si>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</si>
  <si>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</si>
  <si>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</si>
  <si>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</si>
  <si>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</si>
  <si>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</si>
  <si>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</si>
  <si>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</si>
  <si>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</si>
  <si>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</si>
  <si>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</si>
  <si>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</si>
  <si>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</si>
  <si>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</si>
  <si>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</si>
  <si>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</si>
  <si>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</si>
  <si>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</si>
  <si>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</si>
  <si>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</si>
  <si>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</si>
  <si>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</si>
  <si>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</si>
  <si>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</si>
  <si>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</si>
  <si>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</si>
  <si>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</si>
  <si>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</si>
  <si>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</si>
  <si>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</si>
  <si>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</si>
  <si>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</si>
  <si>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</si>
  <si>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</si>
  <si>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</si>
  <si>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</si>
  <si>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</si>
  <si>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</si>
  <si>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</si>
  <si>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</si>
  <si>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</si>
  <si>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</si>
  <si>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</si>
  <si>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</si>
  <si>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</si>
  <si>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</si>
  <si>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</si>
  <si>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</si>
  <si>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</si>
  <si>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</si>
  <si>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</si>
  <si>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</si>
  <si>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</si>
  <si>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</si>
  <si>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</si>
  <si>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</si>
  <si>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</si>
  <si>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</si>
  <si>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</si>
  <si>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</si>
  <si>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</si>
  <si>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</si>
  <si>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</si>
  <si>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</si>
  <si>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</si>
  <si>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</si>
  <si>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</si>
  <si>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</si>
  <si>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</si>
  <si>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</si>
  <si>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</si>
  <si>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</si>
  <si>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</si>
  <si>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</si>
  <si>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</si>
  <si>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</si>
  <si>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</si>
  <si>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</si>
  <si>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</si>
  <si>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</si>
  <si>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</si>
  <si>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</si>
  <si>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</si>
  <si>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</si>
  <si>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</si>
  <si>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</si>
  <si>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</si>
  <si>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</si>
  <si>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</si>
  <si>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</si>
  <si>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</si>
  <si>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</si>
  <si>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</si>
  <si>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</si>
  <si>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</si>
  <si>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</si>
  <si>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</si>
  <si>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</si>
  <si>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</si>
  <si>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</si>
  <si>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</si>
  <si>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</si>
  <si>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</si>
  <si>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</si>
  <si>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</si>
  <si>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</si>
  <si>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</si>
  <si>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</si>
  <si>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</si>
  <si>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</si>
  <si>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</si>
  <si>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</si>
  <si>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</si>
  <si>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</si>
  <si>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</si>
  <si>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</si>
  <si>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</si>
  <si>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</si>
  <si>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</si>
  <si>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</si>
  <si>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</si>
  <si>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</si>
  <si>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</si>
  <si>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</si>
  <si>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</si>
  <si>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</si>
  <si>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</si>
  <si>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</si>
  <si>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</si>
  <si>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</si>
  <si>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</si>
  <si>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</si>
  <si>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</si>
  <si>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</si>
  <si>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</si>
  <si>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</si>
  <si>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</si>
  <si>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</si>
  <si>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</si>
  <si>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</si>
  <si>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</si>
  <si>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</si>
  <si>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</si>
  <si>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</si>
  <si>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</si>
  <si>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</si>
  <si>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</si>
  <si>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</si>
  <si>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</si>
  <si>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</si>
  <si>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</si>
  <si>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</si>
  <si>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</si>
  <si>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</si>
  <si>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</si>
  <si>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</si>
  <si>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</si>
  <si>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</si>
  <si>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</si>
  <si>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</si>
  <si>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</si>
  <si>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</si>
  <si>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</si>
  <si>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</si>
  <si>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</si>
  <si>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</si>
  <si>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</si>
  <si>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</si>
  <si>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</si>
  <si>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</si>
  <si>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</si>
  <si>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</si>
  <si>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</si>
  <si>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</si>
  <si>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</si>
  <si>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</si>
  <si>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</si>
  <si>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</si>
  <si>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</si>
  <si>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</si>
  <si>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</si>
  <si>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</si>
  <si>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</si>
  <si>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</si>
  <si>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</si>
  <si>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</si>
  <si>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</si>
  <si>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</si>
  <si>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</si>
  <si>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</si>
  <si>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</si>
  <si>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</si>
  <si>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</si>
  <si>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</si>
  <si>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</si>
  <si>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</si>
  <si>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</si>
  <si>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</si>
  <si>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</si>
  <si>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</si>
  <si>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</si>
  <si>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</si>
  <si>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</si>
  <si>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</si>
  <si>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</si>
  <si>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</si>
  <si>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</si>
  <si>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</si>
  <si>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</si>
  <si>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</si>
  <si>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</si>
  <si>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</si>
  <si>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</si>
  <si>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</si>
  <si>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</si>
  <si>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</si>
  <si>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</si>
  <si>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</si>
  <si>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</si>
  <si>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</si>
  <si>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</si>
  <si>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</si>
  <si>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</si>
  <si>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</si>
  <si>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</si>
  <si>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</si>
  <si>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</si>
  <si>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</si>
  <si>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</si>
  <si>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</si>
  <si>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</si>
  <si>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</si>
  <si>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</si>
  <si>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</si>
  <si>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</si>
  <si>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</si>
  <si>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</si>
  <si>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</si>
  <si>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</si>
  <si>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</si>
  <si>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</si>
  <si>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</si>
  <si>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</si>
  <si>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</si>
  <si>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</si>
  <si>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</si>
  <si>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</si>
  <si>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</si>
  <si>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</si>
  <si>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</si>
  <si>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</si>
  <si>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</si>
  <si>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</si>
  <si>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</si>
  <si>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</si>
  <si>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</si>
  <si>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</si>
  <si>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</si>
  <si>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</si>
  <si>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</si>
  <si>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</si>
  <si>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</si>
  <si>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</si>
  <si>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</si>
  <si>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</si>
  <si>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</si>
  <si>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</si>
  <si>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</si>
  <si>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</si>
  <si>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</si>
  <si>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</si>
  <si>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</si>
  <si>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</si>
  <si>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</si>
  <si>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</si>
  <si>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</si>
  <si>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</si>
  <si>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</si>
  <si>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</si>
  <si>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</si>
  <si>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</si>
  <si>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</si>
  <si>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</si>
  <si>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</si>
  <si>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</si>
  <si>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</si>
  <si>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</si>
  <si>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</si>
  <si>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</si>
  <si>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</si>
  <si>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</si>
  <si>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</si>
  <si>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</si>
  <si>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</si>
  <si>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</si>
  <si>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</si>
  <si>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</si>
  <si>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</si>
  <si>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</si>
  <si>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</si>
  <si>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</si>
  <si>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</si>
  <si>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</si>
  <si>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</si>
  <si>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</si>
  <si>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</si>
  <si>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</si>
  <si>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</si>
  <si>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</si>
  <si>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</si>
  <si>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</si>
  <si>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</si>
  <si>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</si>
  <si>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</si>
  <si>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</si>
  <si>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</si>
  <si>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</si>
  <si>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</si>
  <si>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</si>
  <si>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</si>
  <si>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</si>
  <si>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</si>
  <si>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</si>
  <si>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</si>
  <si>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</si>
  <si>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</si>
  <si>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</si>
  <si>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</si>
  <si>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</si>
  <si>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</si>
  <si>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</si>
  <si>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</si>
  <si>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</si>
  <si>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</si>
  <si>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</si>
  <si>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</si>
  <si>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</si>
  <si>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</si>
  <si>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</si>
  <si>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</si>
  <si>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</si>
  <si>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</si>
  <si>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</si>
  <si>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</si>
  <si>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</si>
  <si>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</si>
  <si>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</si>
  <si>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</si>
  <si>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</si>
  <si>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</si>
  <si>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</si>
  <si>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</si>
  <si>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</si>
  <si>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</si>
  <si>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</si>
  <si>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</si>
  <si>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</si>
  <si>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</si>
  <si>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</si>
  <si>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</si>
  <si>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</si>
  <si>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</si>
  <si>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</si>
  <si>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</si>
  <si>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</si>
  <si>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</si>
  <si>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</si>
  <si>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</si>
  <si>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</si>
  <si>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</si>
  <si>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</si>
  <si>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</si>
  <si>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</si>
  <si>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</si>
  <si>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</si>
  <si>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</si>
  <si>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</si>
  <si>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</si>
  <si>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</si>
  <si>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</si>
  <si>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</si>
  <si>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</si>
  <si>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</si>
  <si>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</si>
  <si>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</si>
  <si>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</si>
  <si>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</si>
  <si>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</si>
  <si>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</si>
  <si>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</si>
  <si>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</si>
  <si>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</si>
  <si>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</si>
  <si>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</si>
  <si>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</si>
  <si>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</si>
  <si>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</si>
  <si>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</si>
  <si>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</si>
  <si>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</si>
  <si>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</si>
  <si>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</si>
  <si>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</si>
  <si>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</si>
  <si>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</si>
  <si>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</si>
  <si>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</si>
  <si>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</si>
  <si>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</si>
  <si>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</si>
  <si>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</si>
  <si>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</si>
  <si>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</si>
  <si>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</si>
  <si>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</si>
  <si>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</si>
  <si>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</si>
  <si>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</si>
  <si>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</si>
  <si>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</si>
  <si>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</si>
  <si>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</si>
  <si>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</si>
  <si>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</si>
  <si>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</si>
  <si>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</si>
  <si>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</si>
  <si>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</si>
  <si>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</si>
  <si>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</si>
  <si>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</si>
  <si>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</si>
  <si>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</si>
  <si>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</si>
  <si>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</si>
  <si>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</si>
  <si>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</si>
  <si>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</si>
  <si>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</si>
  <si>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</si>
  <si>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</si>
  <si>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</si>
  <si>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</si>
  <si>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</si>
  <si>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</si>
  <si>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</si>
  <si>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</si>
  <si>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</si>
  <si>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</si>
  <si>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</si>
  <si>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</si>
  <si>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</si>
  <si>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</si>
  <si>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</si>
  <si>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</si>
  <si>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</si>
  <si>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</si>
  <si>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</si>
  <si>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</si>
  <si>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</si>
  <si>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</si>
  <si>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</si>
  <si>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</si>
  <si>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</si>
  <si>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</si>
  <si>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</si>
  <si>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</si>
  <si>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</si>
  <si>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</si>
  <si>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</si>
  <si>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</si>
  <si>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</si>
  <si>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</si>
  <si>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</si>
  <si>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</si>
  <si>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</si>
  <si>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</si>
  <si>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</si>
  <si>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</si>
  <si>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</si>
  <si>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</si>
  <si>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</si>
  <si>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</si>
  <si>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</si>
  <si>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</si>
  <si>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</si>
  <si>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</si>
  <si>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</si>
  <si>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</si>
  <si>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</si>
  <si>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</si>
  <si>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</si>
  <si>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</si>
  <si>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</si>
  <si>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</si>
  <si>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</si>
  <si>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</si>
  <si>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</si>
  <si>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</si>
  <si>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</si>
  <si>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</si>
  <si>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</si>
  <si>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</si>
  <si>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</si>
  <si>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</si>
  <si>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</si>
  <si>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</si>
  <si>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</si>
  <si>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</si>
  <si>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</si>
  <si>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</si>
  <si>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</si>
  <si>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</si>
  <si>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</si>
  <si>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</si>
  <si>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</si>
  <si>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</si>
  <si>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</si>
  <si>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</si>
  <si>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</si>
  <si>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</si>
  <si>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</si>
  <si>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</si>
  <si>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</si>
  <si>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</si>
  <si>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</si>
  <si>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</si>
  <si>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</si>
  <si>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</si>
  <si>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</si>
  <si>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</si>
  <si>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</si>
  <si>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</si>
  <si>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</si>
  <si>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</si>
  <si>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</si>
  <si>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</si>
  <si>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</si>
  <si>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</si>
  <si>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</si>
  <si>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</si>
  <si>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</si>
  <si>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</si>
  <si>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</si>
  <si>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</si>
  <si>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</si>
  <si>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</si>
  <si>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</si>
  <si>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</si>
  <si>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</si>
  <si>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</si>
  <si>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</si>
  <si>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</si>
  <si>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</si>
  <si>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</si>
  <si>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</si>
  <si>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</si>
  <si>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</si>
  <si>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</si>
  <si>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</si>
  <si>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</si>
  <si>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</si>
  <si>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</si>
  <si>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</si>
  <si>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</si>
  <si>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</si>
  <si>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</si>
  <si>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</si>
  <si>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</si>
  <si>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</si>
  <si>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</si>
  <si>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</si>
  <si>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</si>
  <si>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</si>
  <si>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</si>
  <si>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</si>
  <si>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</si>
  <si>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</si>
  <si>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</si>
  <si>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</si>
  <si>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</si>
  <si>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</si>
  <si>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</si>
  <si>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</si>
  <si>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</si>
  <si>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</si>
  <si>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</si>
  <si>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</si>
  <si>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</si>
  <si>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</si>
  <si>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</si>
  <si>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</si>
  <si>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</si>
  <si>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</si>
  <si>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</si>
  <si>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</si>
  <si>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</si>
  <si>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</si>
  <si>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</si>
  <si>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</si>
  <si>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</si>
  <si>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</si>
  <si>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</si>
  <si>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</si>
  <si>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</si>
  <si>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</si>
  <si>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</si>
  <si>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</si>
  <si>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</si>
  <si>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</si>
  <si>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</si>
  <si>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</si>
  <si>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</si>
  <si>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</si>
  <si>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</si>
  <si>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</si>
  <si>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</si>
  <si>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</si>
  <si>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</si>
  <si>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</si>
  <si>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</si>
  <si>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</si>
  <si>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</si>
  <si>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</si>
  <si>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</si>
  <si>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</si>
  <si>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</si>
  <si>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</si>
  <si>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</si>
  <si>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</si>
  <si>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</si>
  <si>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</si>
  <si>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</si>
  <si>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</si>
  <si>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</si>
  <si>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</si>
  <si>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</si>
  <si>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</si>
  <si>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</si>
  <si>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</si>
  <si>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</si>
  <si>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</si>
  <si>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</si>
  <si>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</si>
  <si>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</si>
  <si>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</si>
  <si>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</si>
  <si>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</si>
  <si>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</si>
  <si>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</si>
  <si>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</si>
  <si>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</si>
  <si>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</si>
  <si>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</si>
  <si>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</si>
  <si>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</si>
  <si>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</si>
  <si>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</si>
  <si>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</si>
  <si>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</si>
  <si>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</si>
  <si>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</si>
  <si>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</si>
  <si>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</si>
  <si>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</si>
  <si>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</si>
  <si>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</si>
  <si>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</si>
  <si>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</si>
  <si>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</si>
  <si>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</si>
  <si>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</si>
  <si>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</si>
  <si>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</si>
  <si>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</si>
  <si>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</si>
  <si>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</si>
  <si>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</si>
  <si>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</si>
  <si>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</si>
  <si>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</si>
  <si>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</si>
  <si>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</si>
  <si>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</si>
  <si>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</si>
  <si>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</si>
  <si>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</si>
  <si>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</si>
  <si>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</si>
  <si>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</si>
  <si>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</si>
  <si>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</si>
  <si>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</si>
  <si>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</si>
  <si>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</si>
  <si>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</si>
  <si>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</si>
  <si>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</si>
  <si>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</si>
  <si>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</si>
  <si>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</si>
  <si>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</si>
  <si>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</si>
  <si>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</si>
  <si>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</si>
  <si>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</si>
  <si>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</si>
  <si>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</si>
  <si>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</si>
  <si>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</si>
  <si>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</si>
  <si>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</si>
  <si>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</si>
  <si>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</si>
  <si>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</si>
  <si>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</si>
  <si>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</si>
  <si>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</si>
  <si>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</si>
  <si>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</si>
  <si>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</si>
  <si>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</si>
  <si>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</si>
  <si>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</si>
  <si>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</si>
  <si>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</si>
  <si>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</si>
  <si>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</si>
  <si>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</si>
  <si>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</si>
  <si>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</si>
  <si>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</si>
  <si>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</si>
  <si>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</si>
  <si>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</si>
  <si>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</si>
  <si>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</si>
  <si>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</si>
  <si>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</si>
  <si>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</si>
  <si>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</si>
  <si>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</si>
  <si>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</si>
  <si>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</si>
  <si>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</si>
  <si>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</si>
  <si>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</si>
  <si>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</si>
  <si>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</si>
  <si>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</si>
  <si>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</si>
  <si>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</si>
  <si>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</si>
  <si>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</si>
  <si>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</si>
  <si>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</si>
  <si>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</si>
  <si>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</si>
  <si>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</si>
  <si>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</si>
  <si>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</si>
  <si>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</si>
  <si>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</si>
  <si>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</si>
  <si>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</si>
  <si>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</si>
  <si>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</si>
  <si>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</si>
  <si>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</si>
  <si>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</si>
  <si>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</si>
  <si>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</si>
  <si>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</si>
  <si>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</si>
  <si>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</si>
  <si>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</si>
  <si>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</si>
  <si>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</si>
  <si>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</si>
  <si>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</si>
  <si>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</si>
  <si>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</si>
  <si>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</si>
  <si>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</si>
  <si>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</si>
  <si>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</si>
  <si>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</si>
  <si>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</si>
  <si>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</si>
  <si>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</si>
  <si>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</si>
  <si>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</si>
  <si>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</si>
  <si>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</si>
  <si>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</si>
  <si>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</si>
  <si>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</si>
  <si>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</si>
  <si>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</si>
  <si>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</si>
  <si>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</si>
  <si>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</si>
  <si>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</si>
  <si>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</si>
  <si>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</si>
  <si>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</si>
  <si>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</si>
  <si>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</si>
  <si>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</si>
  <si>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</si>
  <si>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</si>
  <si>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</si>
  <si>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</si>
  <si>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</si>
  <si>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</si>
  <si>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</si>
  <si>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</si>
  <si>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</si>
  <si>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</si>
  <si>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</si>
  <si>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</si>
  <si>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</si>
  <si>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</si>
  <si>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</si>
  <si>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</si>
  <si>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</si>
  <si>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</si>
  <si>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</si>
  <si>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</si>
  <si>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</si>
  <si>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</si>
  <si>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</si>
  <si>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</si>
  <si>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</si>
  <si>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</si>
  <si>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</si>
  <si>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</si>
  <si>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</si>
  <si>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</si>
  <si>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</si>
  <si>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</si>
  <si>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</si>
  <si>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</si>
  <si>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</si>
  <si>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</si>
  <si>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</si>
  <si>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</si>
  <si>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</si>
  <si>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</si>
  <si>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</si>
  <si>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</si>
  <si>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</si>
  <si>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</si>
  <si>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</si>
  <si>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</si>
  <si>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</si>
  <si>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</si>
  <si>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</si>
  <si>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</si>
  <si>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</si>
  <si>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</si>
  <si>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</si>
  <si>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</si>
  <si>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</si>
  <si>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</si>
  <si>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</si>
  <si>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</si>
  <si>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</si>
  <si>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</si>
  <si>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</si>
  <si>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</si>
  <si>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</si>
  <si>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</si>
  <si>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</si>
  <si>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</si>
  <si>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</si>
  <si>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</si>
  <si>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</si>
  <si>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</si>
  <si>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</si>
  <si>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</si>
  <si>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</si>
  <si>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</si>
  <si>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</si>
  <si>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</si>
  <si>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</si>
  <si>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</si>
  <si>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</si>
  <si>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</si>
  <si>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</si>
  <si>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</si>
  <si>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</si>
  <si>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</si>
  <si>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</si>
  <si>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</si>
  <si>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</si>
  <si>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</si>
  <si>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</si>
  <si>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</si>
  <si>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</si>
  <si>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</si>
  <si>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</si>
  <si>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</si>
  <si>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</si>
  <si>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</si>
  <si>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</si>
  <si>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</si>
  <si>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</si>
  <si>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</si>
  <si>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</si>
  <si>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</si>
  <si>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</si>
  <si>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</si>
  <si>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</si>
  <si>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</si>
  <si>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</si>
  <si>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</si>
  <si>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</si>
  <si>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</si>
  <si>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</si>
  <si>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</si>
  <si>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</si>
  <si>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</si>
  <si>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</si>
  <si>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</si>
  <si>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</si>
  <si>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</si>
  <si>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</si>
  <si>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</si>
  <si>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</si>
  <si>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</si>
  <si>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</si>
  <si>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</si>
  <si>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</si>
  <si>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</si>
  <si>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</si>
  <si>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</si>
  <si>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</si>
  <si>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</si>
  <si>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</si>
  <si>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</si>
  <si>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</si>
  <si>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</si>
  <si>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</si>
  <si>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</si>
  <si>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</si>
  <si>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</si>
  <si>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</si>
  <si>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</si>
  <si>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</si>
  <si>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</si>
  <si>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</si>
  <si>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</si>
  <si>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</si>
  <si>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</si>
  <si>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</si>
  <si>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</si>
  <si>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</si>
  <si>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</si>
  <si>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</si>
  <si>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</si>
  <si>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</si>
  <si>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</si>
  <si>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</si>
  <si>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</si>
  <si>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</si>
  <si>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</si>
  <si>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</si>
  <si>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</si>
  <si>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</si>
  <si>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</si>
  <si>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</si>
  <si>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</si>
  <si>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</si>
  <si>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</si>
  <si>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</si>
  <si>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</si>
  <si>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</si>
  <si>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</si>
  <si>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</si>
  <si>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</si>
  <si>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</si>
  <si>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</si>
  <si>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</si>
  <si>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</si>
  <si>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</si>
  <si>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</si>
  <si>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</si>
  <si>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</si>
  <si>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</si>
  <si>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</si>
  <si>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</si>
  <si>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</si>
  <si>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</si>
  <si>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</si>
  <si>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</si>
  <si>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</si>
  <si>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</si>
  <si>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</si>
  <si>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</si>
  <si>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</si>
  <si>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</si>
  <si>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</si>
  <si>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</si>
  <si>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</si>
  <si>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</si>
  <si>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</si>
  <si>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</si>
  <si>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</si>
  <si>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</si>
  <si>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</si>
  <si>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</si>
  <si>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</si>
  <si>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</si>
  <si>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</si>
  <si>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</si>
  <si>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</si>
  <si>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</si>
  <si>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</si>
  <si>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</si>
  <si>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</si>
  <si>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</si>
  <si>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</si>
  <si>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</si>
  <si>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</si>
  <si>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</si>
  <si>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</si>
  <si>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</si>
  <si>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</si>
  <si>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</si>
  <si>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</si>
  <si>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</si>
  <si>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</si>
  <si>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</si>
  <si>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</si>
  <si>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</si>
  <si>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</si>
  <si>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</si>
  <si>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</si>
  <si>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</si>
  <si>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</si>
  <si>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</si>
  <si>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</si>
  <si>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</si>
  <si>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</si>
  <si>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</si>
  <si>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</si>
  <si>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</si>
  <si>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</si>
  <si>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</si>
  <si>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</si>
  <si>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</si>
  <si>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</si>
  <si>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</si>
  <si>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</si>
  <si>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</si>
  <si>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</si>
  <si>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</si>
  <si>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</si>
  <si>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</si>
  <si>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</si>
  <si>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</si>
  <si>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</si>
  <si>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</si>
  <si>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</si>
  <si>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</si>
  <si>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</si>
  <si>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</si>
  <si>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</si>
  <si>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</si>
  <si>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</si>
  <si>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</si>
  <si>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</si>
  <si>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</si>
  <si>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</si>
  <si>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</si>
  <si>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</si>
  <si>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</si>
  <si>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</si>
  <si>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</si>
  <si>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</si>
  <si>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</si>
  <si>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</si>
  <si>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</si>
  <si>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</si>
  <si>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</si>
  <si>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</si>
  <si>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</si>
  <si>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</si>
  <si>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</si>
  <si>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</si>
  <si>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</si>
  <si>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</si>
  <si>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</si>
  <si>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</si>
  <si>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</si>
  <si>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</si>
  <si>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</si>
  <si>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</si>
  <si>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</si>
  <si>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</si>
  <si>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</si>
  <si>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</si>
  <si>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</si>
  <si>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</si>
  <si>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</si>
  <si>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</si>
  <si>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</si>
  <si>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</si>
  <si>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</si>
  <si>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</si>
  <si>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</si>
  <si>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</si>
  <si>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</si>
  <si>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</si>
  <si>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</si>
  <si>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</si>
  <si>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</si>
  <si>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</si>
  <si>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</si>
  <si>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</si>
  <si>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</si>
  <si>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</si>
  <si>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</si>
  <si>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</si>
  <si>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</si>
  <si>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</si>
  <si>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</si>
  <si>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</si>
  <si>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</si>
  <si>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</si>
  <si>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</si>
  <si>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</si>
  <si>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</si>
  <si>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</si>
  <si>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</si>
  <si>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</si>
  <si>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</si>
  <si>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</si>
  <si>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</si>
  <si>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</si>
  <si>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</si>
  <si>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</si>
  <si>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</si>
  <si>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</si>
  <si>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</si>
  <si>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</si>
  <si>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</si>
  <si>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</si>
  <si>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</si>
  <si>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</si>
  <si>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</si>
  <si>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</si>
  <si>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</si>
  <si>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</si>
  <si>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</si>
  <si>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</si>
  <si>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</si>
  <si>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</si>
  <si>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</si>
  <si>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</si>
  <si>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</si>
  <si>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</si>
  <si>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</si>
  <si>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</si>
  <si>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</si>
  <si>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</si>
  <si>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</si>
  <si>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</si>
  <si>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</si>
  <si>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</si>
  <si>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</si>
  <si>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</si>
  <si>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</si>
  <si>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</si>
  <si>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</si>
  <si>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</si>
  <si>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</si>
  <si>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</si>
  <si>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</si>
  <si>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</si>
  <si>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</si>
  <si>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</si>
  <si>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</si>
  <si>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</si>
  <si>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</si>
  <si>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</si>
  <si>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</si>
  <si>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</si>
  <si>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</si>
  <si>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</si>
  <si>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</si>
  <si>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</si>
  <si>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</si>
  <si>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</si>
  <si>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</si>
  <si>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</si>
  <si>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</si>
  <si>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</si>
  <si>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</si>
  <si>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</si>
  <si>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</si>
  <si>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</si>
  <si>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</si>
  <si>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</si>
  <si>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</si>
  <si>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</si>
  <si>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</si>
  <si>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</si>
  <si>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</si>
  <si>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</si>
  <si>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</si>
  <si>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</si>
  <si>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</si>
  <si>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</si>
  <si>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</si>
  <si>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</si>
  <si>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</si>
  <si>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</si>
  <si>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</si>
  <si>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</si>
  <si>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</si>
  <si>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</si>
  <si>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</si>
  <si>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</si>
  <si>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</si>
  <si>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</si>
  <si>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</si>
  <si>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</si>
  <si>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</si>
  <si>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</si>
  <si>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</si>
  <si>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</si>
  <si>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</si>
  <si>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</si>
  <si>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</si>
  <si>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</si>
  <si>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</si>
  <si>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</si>
  <si>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</si>
  <si>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</si>
  <si>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</si>
  <si>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</si>
  <si>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</si>
  <si>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</si>
  <si>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</si>
  <si>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</si>
  <si>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</si>
  <si>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</si>
  <si>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</si>
  <si>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</si>
  <si>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</si>
  <si>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</si>
  <si>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</si>
  <si>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</si>
  <si>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</si>
  <si>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</si>
  <si>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</si>
  <si>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</si>
  <si>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</si>
  <si>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</si>
  <si>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</si>
  <si>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</si>
  <si>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</si>
  <si>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</si>
  <si>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</si>
  <si>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</si>
  <si>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</si>
  <si>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</si>
  <si>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</si>
  <si>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</si>
  <si>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</si>
  <si>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</si>
  <si>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</si>
  <si>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</si>
  <si>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</si>
  <si>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</si>
  <si>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</si>
  <si>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</si>
  <si>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</si>
  <si>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</si>
  <si>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</si>
  <si>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</si>
  <si>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</si>
  <si>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</si>
  <si>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</si>
  <si>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</si>
  <si>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</si>
  <si>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</si>
  <si>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</si>
  <si>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</si>
  <si>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</si>
  <si>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</si>
  <si>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</si>
  <si>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</si>
  <si>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</si>
  <si>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</si>
  <si>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</si>
  <si>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</si>
  <si>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</si>
  <si>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</si>
  <si>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</si>
  <si>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</si>
  <si>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</si>
  <si>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</si>
  <si>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</si>
  <si>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</si>
  <si>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</si>
  <si>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</si>
  <si>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</si>
  <si>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</si>
  <si>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</si>
  <si>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</si>
  <si>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</si>
  <si>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</si>
  <si>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</si>
  <si>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</si>
  <si>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</si>
  <si>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</si>
  <si>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</si>
  <si>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</si>
  <si>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</si>
  <si>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</si>
  <si>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</si>
  <si>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</si>
  <si>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</si>
  <si>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</si>
  <si>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</si>
  <si>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</si>
  <si>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</si>
  <si>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</si>
  <si>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</si>
  <si>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</si>
  <si>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</si>
  <si>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</si>
  <si>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</si>
  <si>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</si>
  <si>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</si>
  <si>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</si>
  <si>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</si>
  <si>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</si>
  <si>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</si>
  <si>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</si>
  <si>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</si>
  <si>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</si>
  <si>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</si>
  <si>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</si>
  <si>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</si>
  <si>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</si>
  <si>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</si>
  <si>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</si>
  <si>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</si>
  <si>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</si>
  <si>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</si>
  <si>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</si>
  <si>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</si>
  <si>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</si>
  <si>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</si>
  <si>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</si>
  <si>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</si>
  <si>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</si>
  <si>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</si>
  <si>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</si>
  <si>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</si>
  <si>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</si>
  <si>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</si>
  <si>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</si>
  <si>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</si>
  <si>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</si>
  <si>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</si>
  <si>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</si>
  <si>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</si>
  <si>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</si>
  <si>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</si>
  <si>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</si>
  <si>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</si>
  <si>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</si>
  <si>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</si>
  <si>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</si>
  <si>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</si>
  <si>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</si>
  <si>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</si>
  <si>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</si>
  <si>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</si>
  <si>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</si>
  <si>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</si>
  <si>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</si>
  <si>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</si>
  <si>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</si>
  <si>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</si>
  <si>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</si>
  <si>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</si>
  <si>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</si>
  <si>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</si>
  <si>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</si>
  <si>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</si>
  <si>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</si>
  <si>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</si>
  <si>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</si>
  <si>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</si>
  <si>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</si>
  <si>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</si>
  <si>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</si>
  <si>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</si>
  <si>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</si>
  <si>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</si>
  <si>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</si>
  <si>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</si>
  <si>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</si>
  <si>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</si>
  <si>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</si>
  <si>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</si>
  <si>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</si>
  <si>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</si>
  <si>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</si>
  <si>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</si>
  <si>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</si>
  <si>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</si>
  <si>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</si>
  <si>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</si>
  <si>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</si>
  <si>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</si>
  <si>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</si>
  <si>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</si>
  <si>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</si>
  <si>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</si>
  <si>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</si>
  <si>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</si>
  <si>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</si>
  <si>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</si>
  <si>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</si>
  <si>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</si>
  <si>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</si>
  <si>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</si>
  <si>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</si>
  <si>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</si>
  <si>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</si>
  <si>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</si>
  <si>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</si>
  <si>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</si>
  <si>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</si>
  <si>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</si>
  <si>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</si>
  <si>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</si>
  <si>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</si>
  <si>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</si>
  <si>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</si>
  <si>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</si>
  <si>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</si>
  <si>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</si>
  <si>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</si>
  <si>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</si>
  <si>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</si>
  <si>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</si>
  <si>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</si>
  <si>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</si>
  <si>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</si>
  <si>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</si>
  <si>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</si>
  <si>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</si>
  <si>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</si>
  <si>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</si>
  <si>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</si>
  <si>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</si>
  <si>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</si>
  <si>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</si>
  <si>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</si>
  <si>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</si>
  <si>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</si>
  <si>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</si>
  <si>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</si>
  <si>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</si>
  <si>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</si>
  <si>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</si>
  <si>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</si>
  <si>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</si>
  <si>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</si>
  <si>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</si>
  <si>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</si>
  <si>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</si>
  <si>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</si>
  <si>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</si>
  <si>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</si>
  <si>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</si>
  <si>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</si>
  <si>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</si>
  <si>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</si>
  <si>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</si>
  <si>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</si>
  <si>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</si>
  <si>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</si>
  <si>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</si>
  <si>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</si>
  <si>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</si>
  <si>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</si>
  <si>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</si>
  <si>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</si>
  <si>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</si>
  <si>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</si>
  <si>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</si>
  <si>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</si>
  <si>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</si>
  <si>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</si>
  <si>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</si>
  <si>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</si>
  <si>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</si>
  <si>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</si>
  <si>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</si>
  <si>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</si>
  <si>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</si>
  <si>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</si>
  <si>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</si>
  <si>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</si>
  <si>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</si>
  <si>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</si>
  <si>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</si>
  <si>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</si>
  <si>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</si>
  <si>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</si>
  <si>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</si>
  <si>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</si>
  <si>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</si>
  <si>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</si>
  <si>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</si>
  <si>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</si>
  <si>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</si>
  <si>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</si>
  <si>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</si>
  <si>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</si>
  <si>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</si>
  <si>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</si>
  <si>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</si>
  <si>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</si>
  <si>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</si>
  <si>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</si>
  <si>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</si>
  <si>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</si>
  <si>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</si>
  <si>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</si>
  <si>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</si>
  <si>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</si>
  <si>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</si>
  <si>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</si>
  <si>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</si>
  <si>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</si>
  <si>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</si>
  <si>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</si>
  <si>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</si>
  <si>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</si>
  <si>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</si>
  <si>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</si>
  <si>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</si>
  <si>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</si>
  <si>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</si>
  <si>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</si>
  <si>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</si>
  <si>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</si>
  <si>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</si>
  <si>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</si>
  <si>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</si>
  <si>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</si>
  <si>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</si>
  <si>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</si>
  <si>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</si>
  <si>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</si>
  <si>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</si>
  <si>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</si>
  <si>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</si>
  <si>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</si>
  <si>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</si>
  <si>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</si>
  <si>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</si>
  <si>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</si>
  <si>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</si>
  <si>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</si>
  <si>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</si>
  <si>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</si>
  <si>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</si>
  <si>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</si>
  <si>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</si>
  <si>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</si>
  <si>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</si>
  <si>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</si>
  <si>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</si>
  <si>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</si>
  <si>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</si>
  <si>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</si>
  <si>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</si>
  <si>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</si>
  <si>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</si>
  <si>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</si>
  <si>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</si>
  <si>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</si>
  <si>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</si>
  <si>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</si>
  <si>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</si>
  <si>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</si>
  <si>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</si>
  <si>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</si>
  <si>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</si>
  <si>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</si>
  <si>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</si>
  <si>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</si>
  <si>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</si>
  <si>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</si>
  <si>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</si>
  <si>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</si>
  <si>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</si>
  <si>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</si>
  <si>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</si>
  <si>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</si>
  <si>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</si>
  <si>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</si>
  <si>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</si>
  <si>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</si>
  <si>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</si>
  <si>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</si>
  <si>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</si>
  <si>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</si>
  <si>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</si>
  <si>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</si>
  <si>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</si>
  <si>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</si>
  <si>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</si>
  <si>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</si>
  <si>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</si>
  <si>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</si>
  <si>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</si>
  <si>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</si>
  <si>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</si>
  <si>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</si>
  <si>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</si>
  <si>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</si>
  <si>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</si>
  <si>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</si>
  <si>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</si>
  <si>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</si>
  <si>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</si>
  <si>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</si>
  <si>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</si>
  <si>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</si>
  <si>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</si>
  <si>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</si>
  <si>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</si>
  <si>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</si>
  <si>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</si>
  <si>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</si>
  <si>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</si>
  <si>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</si>
  <si>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</si>
  <si>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</si>
  <si>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</si>
  <si>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</si>
  <si>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</si>
  <si>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</si>
  <si>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</si>
  <si>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</si>
  <si>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</si>
  <si>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</si>
  <si>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</si>
  <si>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</si>
  <si>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</si>
  <si>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</si>
  <si>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</si>
  <si>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</si>
  <si>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</si>
  <si>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</si>
  <si>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</si>
  <si>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</si>
  <si>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</si>
  <si>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</si>
  <si>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</si>
  <si>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</si>
  <si>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</si>
  <si>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</si>
  <si>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</si>
  <si>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</si>
  <si>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</si>
  <si>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</si>
  <si>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</si>
  <si>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</si>
  <si>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</si>
  <si>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</si>
  <si>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</si>
  <si>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</si>
  <si>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</si>
  <si>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</si>
  <si>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</si>
  <si>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</si>
  <si>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</si>
  <si>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</si>
  <si>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</si>
  <si>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</si>
  <si>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</si>
  <si>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</si>
  <si>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</si>
  <si>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</si>
  <si>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</si>
  <si>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</si>
  <si>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</si>
  <si>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</si>
  <si>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</si>
  <si>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</si>
  <si>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</si>
  <si>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</si>
  <si>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</si>
  <si>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</si>
  <si>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</si>
  <si>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</si>
  <si>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</si>
  <si>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</si>
  <si>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</si>
  <si>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</si>
  <si>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</si>
  <si>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</si>
  <si>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</si>
  <si>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</si>
  <si>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</si>
  <si>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</si>
  <si>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</si>
  <si>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</si>
  <si>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</si>
  <si>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</si>
  <si>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</si>
  <si>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</si>
  <si>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</si>
  <si>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</si>
  <si>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</si>
  <si>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</si>
  <si>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</si>
  <si>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</si>
  <si>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</si>
  <si>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</si>
  <si>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</si>
  <si>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</si>
  <si>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</si>
  <si>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</si>
  <si>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</si>
  <si>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</si>
  <si>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</si>
  <si>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</si>
  <si>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</si>
  <si>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</si>
  <si>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</si>
  <si>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</si>
  <si>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</si>
  <si>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</si>
  <si>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</si>
  <si>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</si>
  <si>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</si>
  <si>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</si>
  <si>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</si>
  <si>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</si>
  <si>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</si>
  <si>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</si>
  <si>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</si>
  <si>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</si>
  <si>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</si>
  <si>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</si>
  <si>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</si>
  <si>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</si>
  <si>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</si>
  <si>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</si>
  <si>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</si>
  <si>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</si>
  <si>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</si>
  <si>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</si>
  <si>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</si>
  <si>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</si>
  <si>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</si>
  <si>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</si>
  <si>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</si>
  <si>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</si>
  <si>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</si>
  <si>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</si>
  <si>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</si>
  <si>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</si>
  <si>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</si>
  <si>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</si>
  <si>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</si>
  <si>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</si>
  <si>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</si>
  <si>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</si>
  <si>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</si>
  <si>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</si>
  <si>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</si>
  <si>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</si>
  <si>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</si>
  <si>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</si>
  <si>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</si>
  <si>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</si>
  <si>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</si>
  <si>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</si>
  <si>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</si>
  <si>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</si>
  <si>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</si>
  <si>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</si>
  <si>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</si>
  <si>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</si>
  <si>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</si>
  <si>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</si>
  <si>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</si>
  <si>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</si>
  <si>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</si>
  <si>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</si>
  <si>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</si>
  <si>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</si>
  <si>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</si>
  <si>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</si>
  <si>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</si>
  <si>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</si>
  <si>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</si>
  <si>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</si>
  <si>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</si>
  <si>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</si>
  <si>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</si>
  <si>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</si>
  <si>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</si>
  <si>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</si>
  <si>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</si>
  <si>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</si>
  <si>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</si>
  <si>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</si>
  <si>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</si>
  <si>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</si>
  <si>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</si>
  <si>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</si>
  <si>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</si>
  <si>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</si>
  <si>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</si>
  <si>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</si>
  <si>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</si>
  <si>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</si>
  <si>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</si>
  <si>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</si>
  <si>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</si>
  <si>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</si>
  <si>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</si>
  <si>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</si>
  <si>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</si>
  <si>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</si>
  <si>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</si>
  <si>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</si>
  <si>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</si>
  <si>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</si>
  <si>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</si>
  <si>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</si>
  <si>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</si>
  <si>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</si>
  <si>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</si>
  <si>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</si>
  <si>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</si>
  <si>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</si>
  <si>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</si>
  <si>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</si>
  <si>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</si>
  <si>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</si>
  <si>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</si>
  <si>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</si>
  <si>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</si>
  <si>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</si>
  <si>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</si>
  <si>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</si>
  <si>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</si>
  <si>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</si>
  <si>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</si>
  <si>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</si>
  <si>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</si>
  <si>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</si>
  <si>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</si>
  <si>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</si>
  <si>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</si>
  <si>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</si>
  <si>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</si>
  <si>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</si>
  <si>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</si>
  <si>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</si>
  <si>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</si>
  <si>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</si>
  <si>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</si>
  <si>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</si>
  <si>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</si>
  <si>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</si>
  <si>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</si>
  <si>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</si>
  <si>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</si>
  <si>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</si>
  <si>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</si>
  <si>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</si>
  <si>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</si>
  <si>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</si>
  <si>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</si>
  <si>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</si>
  <si>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</si>
  <si>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</si>
  <si>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</si>
  <si>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</si>
  <si>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</si>
  <si>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</si>
  <si>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</si>
  <si>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</si>
  <si>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</si>
  <si>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</si>
  <si>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</si>
  <si>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</si>
  <si>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</si>
  <si>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</si>
  <si>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</si>
  <si>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</si>
  <si>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</si>
  <si>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</si>
  <si>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</si>
  <si>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</si>
  <si>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</si>
  <si>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</si>
  <si>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</si>
  <si>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</si>
  <si>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</si>
  <si>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</si>
  <si>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</si>
  <si>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</si>
  <si>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</si>
  <si>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</si>
  <si>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</si>
  <si>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</si>
  <si>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</si>
  <si>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</si>
  <si>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</si>
  <si>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</si>
  <si>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</si>
  <si>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</si>
  <si>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</si>
  <si>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</si>
  <si>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</si>
  <si>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</si>
  <si>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</si>
  <si>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</si>
  <si>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</si>
  <si>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</si>
  <si>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</si>
  <si>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</si>
  <si>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</si>
  <si>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</si>
  <si>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</si>
  <si>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</si>
  <si>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</si>
  <si>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</si>
  <si>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</si>
  <si>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</si>
  <si>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</si>
  <si>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</si>
  <si>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</si>
  <si>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</si>
  <si>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</si>
  <si>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</si>
  <si>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</si>
  <si>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</si>
  <si>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</si>
  <si>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</si>
  <si>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</si>
  <si>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</si>
  <si>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</si>
  <si>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</si>
  <si>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</si>
  <si>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</si>
  <si>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</si>
  <si>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</si>
  <si>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</si>
  <si>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</si>
  <si>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</si>
  <si>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</si>
  <si>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</si>
  <si>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</si>
  <si>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</si>
  <si>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</si>
  <si>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</si>
  <si>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</si>
  <si>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</si>
  <si>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</si>
  <si>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</si>
  <si>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</si>
  <si>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</si>
  <si>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</si>
  <si>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</si>
  <si>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</si>
  <si>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</si>
  <si>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</si>
  <si>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</si>
  <si>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</si>
  <si>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</si>
  <si>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</si>
  <si>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</si>
  <si>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</si>
  <si>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</si>
  <si>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</si>
  <si>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</si>
  <si>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</si>
  <si>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</si>
  <si>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</si>
  <si>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</si>
  <si>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</si>
  <si>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</si>
  <si>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</si>
  <si>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</si>
  <si>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</si>
  <si>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</si>
  <si>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</si>
  <si>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</si>
  <si>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</si>
  <si>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</si>
  <si>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</si>
  <si>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</si>
  <si>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</si>
  <si>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</si>
  <si>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</si>
  <si>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</si>
  <si>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</si>
  <si>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</si>
  <si>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</si>
  <si>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</si>
  <si>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</si>
  <si>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</si>
  <si>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</si>
  <si>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</si>
  <si>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</si>
  <si>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</si>
  <si>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</si>
  <si>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</si>
  <si>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</si>
  <si>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</si>
  <si>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</si>
  <si>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</si>
  <si>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</si>
  <si>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</si>
  <si>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</si>
  <si>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</si>
  <si>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</si>
  <si>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</si>
  <si>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</si>
  <si>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</si>
  <si>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</si>
  <si>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</si>
  <si>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</si>
  <si>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</si>
  <si>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</si>
  <si>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</si>
  <si>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</si>
  <si>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</si>
  <si>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</si>
  <si>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</si>
  <si>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</si>
  <si>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</si>
  <si>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</si>
  <si>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</si>
  <si>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</si>
  <si>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</si>
  <si>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</si>
  <si>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</si>
  <si>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</si>
  <si>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</si>
  <si>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</si>
  <si>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</si>
  <si>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</si>
  <si>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</si>
  <si>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</si>
  <si>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</si>
  <si>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</si>
  <si>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</si>
  <si>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</si>
  <si>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</si>
  <si>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</si>
  <si>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</si>
  <si>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</si>
  <si>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</si>
  <si>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</si>
  <si>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</si>
  <si>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</si>
  <si>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</si>
  <si>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</si>
  <si>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</si>
  <si>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</si>
  <si>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</si>
  <si>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</si>
  <si>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</si>
  <si>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</si>
  <si>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</si>
  <si>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</si>
  <si>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</si>
  <si>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</si>
  <si>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</si>
  <si>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</si>
  <si>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</si>
  <si>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</si>
  <si>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</si>
  <si>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</si>
  <si>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</si>
  <si>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</si>
  <si>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</si>
  <si>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</si>
  <si>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</si>
  <si>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</si>
  <si>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</si>
  <si>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</si>
  <si>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</si>
  <si>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</si>
  <si>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</si>
  <si>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</si>
  <si>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</si>
  <si>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</si>
  <si>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</si>
  <si>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</si>
  <si>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</si>
  <si>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</si>
  <si>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</si>
  <si>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</si>
  <si>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</si>
  <si>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</si>
  <si>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</si>
  <si>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</si>
  <si>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</si>
  <si>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</si>
  <si>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</si>
  <si>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</si>
  <si>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</si>
  <si>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</si>
  <si>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</si>
  <si>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</si>
  <si>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</si>
  <si>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</si>
  <si>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</si>
  <si>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</si>
  <si>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</si>
  <si>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</si>
  <si>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</si>
  <si>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</si>
  <si>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</si>
  <si>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</si>
  <si>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</si>
  <si>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</si>
  <si>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</si>
  <si>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</si>
  <si>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</si>
  <si>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</si>
  <si>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</si>
  <si>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</si>
  <si>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</si>
  <si>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</si>
  <si>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</si>
  <si>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</si>
  <si>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</si>
  <si>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</si>
  <si>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</si>
  <si>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</si>
  <si>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</si>
  <si>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</si>
  <si>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</si>
  <si>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</si>
  <si>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</si>
  <si>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</si>
  <si>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</si>
  <si>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</si>
  <si>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</si>
  <si>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</si>
  <si>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</si>
  <si>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</si>
  <si>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</si>
  <si>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</si>
  <si>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</si>
  <si>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</si>
  <si>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</si>
  <si>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</si>
  <si>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</si>
  <si>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</si>
  <si>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</si>
  <si>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</si>
  <si>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</si>
  <si>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</si>
  <si>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</si>
  <si>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</si>
  <si>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</si>
  <si>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</si>
  <si>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</si>
  <si>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</si>
  <si>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</si>
  <si>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</si>
  <si>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</si>
  <si>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</si>
  <si>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</si>
  <si>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</si>
  <si>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</si>
  <si>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</si>
  <si>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</si>
  <si>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</si>
  <si>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</si>
  <si>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</si>
  <si>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</si>
  <si>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</si>
  <si>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</si>
  <si>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</si>
  <si>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</si>
  <si>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</si>
  <si>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</si>
  <si>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</si>
  <si>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</si>
  <si>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</si>
  <si>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</si>
  <si>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</si>
  <si>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</si>
  <si>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</si>
  <si>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</si>
  <si>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</si>
  <si>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</si>
  <si>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</si>
  <si>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</si>
  <si>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</si>
  <si>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</si>
  <si>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</si>
  <si>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</si>
  <si>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</si>
  <si>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</si>
  <si>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</si>
  <si>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</si>
  <si>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</si>
  <si>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</si>
  <si>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</si>
  <si>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</si>
  <si>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</si>
  <si>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</si>
  <si>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</si>
  <si>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</si>
  <si>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</si>
  <si>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</si>
  <si>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</si>
  <si>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</si>
  <si>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</si>
  <si>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</si>
  <si>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</si>
  <si>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</si>
  <si>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</si>
  <si>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</si>
  <si>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</si>
  <si>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</si>
  <si>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</si>
  <si>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</si>
  <si>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</si>
  <si>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</si>
  <si>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</si>
  <si>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</si>
  <si>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</si>
  <si>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</si>
  <si>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</si>
  <si>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</si>
  <si>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</si>
  <si>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</si>
  <si>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</si>
  <si>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</si>
  <si>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</si>
  <si>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</si>
  <si>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</si>
  <si>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</si>
  <si>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</si>
  <si>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</si>
  <si>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</si>
  <si>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</si>
  <si>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</si>
  <si>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</si>
  <si>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</si>
  <si>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</si>
  <si>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</si>
  <si>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</si>
  <si>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</si>
  <si>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</si>
  <si>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</si>
  <si>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</si>
  <si>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</si>
  <si>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</si>
  <si>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</si>
  <si>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</si>
  <si>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</si>
  <si>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</si>
  <si>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</si>
  <si>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</si>
  <si>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</si>
  <si>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</si>
  <si>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</si>
  <si>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</si>
  <si>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</si>
  <si>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</si>
  <si>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</si>
  <si>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</si>
  <si>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</si>
  <si>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</si>
  <si>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</si>
  <si>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</si>
  <si>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</si>
  <si>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</si>
  <si>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</si>
  <si>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</si>
  <si>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</si>
  <si>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</si>
  <si>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</si>
  <si>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</si>
  <si>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</si>
  <si>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</si>
  <si>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</si>
  <si>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</si>
  <si>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</si>
  <si>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</si>
  <si>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</si>
  <si>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</si>
  <si>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</si>
  <si>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</si>
  <si>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</si>
  <si>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</si>
  <si>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</si>
  <si>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</si>
  <si>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</si>
  <si>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</si>
  <si>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</si>
  <si>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</si>
  <si>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</si>
  <si>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</si>
  <si>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</si>
  <si>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</si>
  <si>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</si>
  <si>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</si>
  <si>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</si>
  <si>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</si>
  <si>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</si>
  <si>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</si>
  <si>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</si>
  <si>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</si>
  <si>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</si>
  <si>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</si>
  <si>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</si>
  <si>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</si>
  <si>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</si>
  <si>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</si>
  <si>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</si>
  <si>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</si>
  <si>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</si>
  <si>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</si>
  <si>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</si>
  <si>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</si>
  <si>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</si>
  <si>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</si>
  <si>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</si>
  <si>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</si>
  <si>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</si>
  <si>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</si>
  <si>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</si>
  <si>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</si>
  <si>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</si>
  <si>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</si>
  <si>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</si>
  <si>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</si>
  <si>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</si>
  <si>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</si>
  <si>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</si>
  <si>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</si>
  <si>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</si>
  <si>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</si>
  <si>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</si>
  <si>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</si>
  <si>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</si>
  <si>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</si>
  <si>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</si>
  <si>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</si>
  <si>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</si>
  <si>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</si>
  <si>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</si>
  <si>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</si>
  <si>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</si>
  <si>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</si>
  <si>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</si>
  <si>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</si>
  <si>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</si>
  <si>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</si>
  <si>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</si>
  <si>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</si>
  <si>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</si>
  <si>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</si>
  <si>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</si>
  <si>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</si>
  <si>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</si>
  <si>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</si>
  <si>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</si>
  <si>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</si>
  <si>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</si>
  <si>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</si>
  <si>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</si>
  <si>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</si>
  <si>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</si>
  <si>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</si>
  <si>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</si>
  <si>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</si>
  <si>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</si>
  <si>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</si>
  <si>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</si>
  <si>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</si>
  <si>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</si>
  <si>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</si>
  <si>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</si>
  <si>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</si>
  <si>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</si>
  <si>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</si>
  <si>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</si>
  <si>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</si>
  <si>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</si>
  <si>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</si>
  <si>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</si>
  <si>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</si>
  <si>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</si>
  <si>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</si>
  <si>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</si>
  <si>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</si>
  <si>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</si>
  <si>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</si>
  <si>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</si>
  <si>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</si>
  <si>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</si>
  <si>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</si>
  <si>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</si>
  <si>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</si>
  <si>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</si>
  <si>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</si>
  <si>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</si>
  <si>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</si>
  <si>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</si>
  <si>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</si>
  <si>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</si>
  <si>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</si>
  <si>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</si>
  <si>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</si>
  <si>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</si>
  <si>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</si>
  <si>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</si>
  <si>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</si>
  <si>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</si>
  <si>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</si>
  <si>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</si>
  <si>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</si>
  <si>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</si>
  <si>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</si>
  <si>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</si>
  <si>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</si>
  <si>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</si>
  <si>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</si>
  <si>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</si>
  <si>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</si>
  <si>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</si>
  <si>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</si>
  <si>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</si>
  <si>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</si>
  <si>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</si>
  <si>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</si>
  <si>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</si>
  <si>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</si>
  <si>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</si>
  <si>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</si>
  <si>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</si>
  <si>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</si>
  <si>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</si>
  <si>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</si>
  <si>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</si>
  <si>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</si>
  <si>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</si>
  <si>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</si>
  <si>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</si>
  <si>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</si>
  <si>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</si>
  <si>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</si>
  <si>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</si>
  <si>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</si>
  <si>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</si>
  <si>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</si>
  <si>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</si>
  <si>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</si>
  <si>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</si>
  <si>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</si>
  <si>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</si>
  <si>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</si>
  <si>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</si>
  <si>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</si>
  <si>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</si>
  <si>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</si>
  <si>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</si>
  <si>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</si>
  <si>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</si>
  <si>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</si>
  <si>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</si>
  <si>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</si>
  <si>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</si>
  <si>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</si>
  <si>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</si>
  <si>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</si>
  <si>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</si>
  <si>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</si>
  <si>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</si>
  <si>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</si>
  <si>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</si>
  <si>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</si>
  <si>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</si>
  <si>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</si>
  <si>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</si>
  <si>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</si>
  <si>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</si>
  <si>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</si>
  <si>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</si>
  <si>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</si>
  <si>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</si>
  <si>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</si>
  <si>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</si>
  <si>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</si>
  <si>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</si>
  <si>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</si>
  <si>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</si>
  <si>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</si>
  <si>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</si>
  <si>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</si>
  <si>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</si>
  <si>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</si>
  <si>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</si>
  <si>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</si>
  <si>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</si>
  <si>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</si>
  <si>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</si>
  <si>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</si>
  <si>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</si>
  <si>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</si>
  <si>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</si>
  <si>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</si>
  <si>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</si>
  <si>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</si>
  <si>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</si>
  <si>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</si>
  <si>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</si>
  <si>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</si>
  <si>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</si>
  <si>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</si>
  <si>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</si>
  <si>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</si>
  <si>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</si>
  <si>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</si>
  <si>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</si>
  <si>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</si>
  <si>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</si>
  <si>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</si>
  <si>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</si>
  <si>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</si>
  <si>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</si>
  <si>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</si>
  <si>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</si>
  <si>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</si>
  <si>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</si>
  <si>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</si>
  <si>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</si>
  <si>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</si>
  <si>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</si>
  <si>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</si>
  <si>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</si>
  <si>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</si>
  <si>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</si>
  <si>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</si>
  <si>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</si>
  <si>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</si>
  <si>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</si>
  <si>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</si>
  <si>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</si>
  <si>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</si>
  <si>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</si>
  <si>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</si>
  <si>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</si>
  <si>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</si>
  <si>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</si>
  <si>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</si>
  <si>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</si>
  <si>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</si>
  <si>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</si>
  <si>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</si>
  <si>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</si>
  <si>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</si>
  <si>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</si>
  <si>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</si>
  <si>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</si>
  <si>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</si>
  <si>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</si>
  <si>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</si>
  <si>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</si>
  <si>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</si>
  <si>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</si>
  <si>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</si>
  <si>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</si>
  <si>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</si>
  <si>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</si>
  <si>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</si>
  <si>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</si>
  <si>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</si>
  <si>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</si>
  <si>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</si>
  <si>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</si>
  <si>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</si>
  <si>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</si>
  <si>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</si>
  <si>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</si>
  <si>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</si>
  <si>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</si>
  <si>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</si>
  <si>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</si>
  <si>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</si>
  <si>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</si>
  <si>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</si>
  <si>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</si>
  <si>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</si>
  <si>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</si>
  <si>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</si>
  <si>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</si>
  <si>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</si>
  <si>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</si>
  <si>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</si>
  <si>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</si>
  <si>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</si>
  <si>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</si>
  <si>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</si>
  <si>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</si>
  <si>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</si>
  <si>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</si>
  <si>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</si>
  <si>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</si>
  <si>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</si>
  <si>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</si>
  <si>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</si>
  <si>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</si>
  <si>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</si>
  <si>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</si>
  <si>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</si>
  <si>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</si>
  <si>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</si>
  <si>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</si>
  <si>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</si>
  <si>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</si>
  <si>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</si>
  <si>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</si>
  <si>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</si>
  <si>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</si>
  <si>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</si>
  <si>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</si>
  <si>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</si>
  <si>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</si>
  <si>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</si>
  <si>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</si>
  <si>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</si>
  <si>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</si>
  <si>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</si>
  <si>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</si>
  <si>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</si>
  <si>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</si>
  <si>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</si>
  <si>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</si>
  <si>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</si>
  <si>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</si>
  <si>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</si>
  <si>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</si>
  <si>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</si>
  <si>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</si>
  <si>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</si>
  <si>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</si>
  <si>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</si>
  <si>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</si>
  <si>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</si>
  <si>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</si>
  <si>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</si>
  <si>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</si>
  <si>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</si>
  <si>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</si>
  <si>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</si>
  <si>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</si>
  <si>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</si>
  <si>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</si>
  <si>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</si>
  <si>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</si>
  <si>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</si>
  <si>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</si>
  <si>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</si>
  <si>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</si>
  <si>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</si>
  <si>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</si>
  <si>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</si>
  <si>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</si>
  <si>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</si>
  <si>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</si>
  <si>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</si>
  <si>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</si>
  <si>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</si>
  <si>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</si>
  <si>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</si>
  <si>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</si>
  <si>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</si>
  <si>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</si>
  <si>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</si>
  <si>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</si>
  <si>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</si>
  <si>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</si>
  <si>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</si>
  <si>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</si>
  <si>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</si>
  <si>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</si>
  <si>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</si>
  <si>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</si>
  <si>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</si>
  <si>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</si>
  <si>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</si>
  <si>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</si>
  <si>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</si>
  <si>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</si>
  <si>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</si>
  <si>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</si>
  <si>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</si>
  <si>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</si>
  <si>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</si>
  <si>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</si>
  <si>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</si>
  <si>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</si>
  <si>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</si>
  <si>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</si>
  <si>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</si>
  <si>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</si>
  <si>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</si>
  <si>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</si>
  <si>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</si>
  <si>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</si>
  <si>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</si>
  <si>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</si>
  <si>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</si>
  <si>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</si>
  <si>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</si>
  <si>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</si>
  <si>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</si>
  <si>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</si>
  <si>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</si>
  <si>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</si>
  <si>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</si>
  <si>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</si>
  <si>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</si>
  <si>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</si>
  <si>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</si>
  <si>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</si>
  <si>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</si>
  <si>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</si>
  <si>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</si>
  <si>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</si>
  <si>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</si>
  <si>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</si>
  <si>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</si>
  <si>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</si>
  <si>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</si>
  <si>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</si>
  <si>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</si>
  <si>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</si>
  <si>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</si>
  <si>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</si>
  <si>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</si>
  <si>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</si>
  <si>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</si>
  <si>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</si>
  <si>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</si>
  <si>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</si>
  <si>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</si>
  <si>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</si>
  <si>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</si>
  <si>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</si>
  <si>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</si>
  <si>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</si>
  <si>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</si>
  <si>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</si>
  <si>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</si>
  <si>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</si>
  <si>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</si>
  <si>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</si>
  <si>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</si>
  <si>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</si>
  <si>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</si>
  <si>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</si>
  <si>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</si>
  <si>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</si>
  <si>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</si>
  <si>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</si>
  <si>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</si>
  <si>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</si>
  <si>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</si>
  <si>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</si>
  <si>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</si>
  <si>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</si>
  <si>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</si>
  <si>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</si>
  <si>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</si>
  <si>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</si>
  <si>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</si>
  <si>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</si>
  <si>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</si>
  <si>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</si>
  <si>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</si>
  <si>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</si>
  <si>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</si>
  <si>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</si>
  <si>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</si>
  <si>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</si>
  <si>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</si>
  <si>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</si>
  <si>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</si>
  <si>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</si>
  <si>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</si>
  <si>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</si>
  <si>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</si>
  <si>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</si>
  <si>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</si>
  <si>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</si>
  <si>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</si>
  <si>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</si>
  <si>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</si>
  <si>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</si>
  <si>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</si>
  <si>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</si>
  <si>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</si>
  <si>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</si>
  <si>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</si>
  <si>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</si>
  <si>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</si>
  <si>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</si>
  <si>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</si>
  <si>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</si>
  <si>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</si>
  <si>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</si>
  <si>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</si>
  <si>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</si>
  <si>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</si>
  <si>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</si>
  <si>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</si>
  <si>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</si>
  <si>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</si>
  <si>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</si>
  <si>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</si>
  <si>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</si>
  <si>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</si>
  <si>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</si>
  <si>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</si>
  <si>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</si>
  <si>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</si>
  <si>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</si>
  <si>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</si>
  <si>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</si>
  <si>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</si>
  <si>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</si>
  <si>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</si>
  <si>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</si>
  <si>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</si>
  <si>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</si>
  <si>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</si>
  <si>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</si>
  <si>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</si>
  <si>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</si>
  <si>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</si>
  <si>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</si>
  <si>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</si>
  <si>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</si>
  <si>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</si>
  <si>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</si>
  <si>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</si>
  <si>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</si>
  <si>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</si>
  <si>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</si>
  <si>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</si>
  <si>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</si>
  <si>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</si>
  <si>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</si>
  <si>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</si>
  <si>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</si>
  <si>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</si>
  <si>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</si>
  <si>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</si>
  <si>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</si>
  <si>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</si>
  <si>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</si>
  <si>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</si>
  <si>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</si>
  <si>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</si>
  <si>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</si>
  <si>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</si>
  <si>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</si>
  <si>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</si>
  <si>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</si>
  <si>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</si>
  <si>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</si>
  <si>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</si>
  <si>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</si>
  <si>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</si>
  <si>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</si>
  <si>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</si>
  <si>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</si>
  <si>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</si>
  <si>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</si>
  <si>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</si>
  <si>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</si>
  <si>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</si>
  <si>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</si>
  <si>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</si>
  <si>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</si>
  <si>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</si>
  <si>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</si>
  <si>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</si>
  <si>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</si>
  <si>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</si>
  <si>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</si>
  <si>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</si>
  <si>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</si>
  <si>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</si>
  <si>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</si>
  <si>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</si>
  <si>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</si>
  <si>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</si>
  <si>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</si>
  <si>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</si>
  <si>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</si>
  <si>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</si>
  <si>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</si>
  <si>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</si>
  <si>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</si>
  <si>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</si>
  <si>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</si>
  <si>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</si>
  <si>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</si>
  <si>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</si>
  <si>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</si>
  <si>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</si>
  <si>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</si>
  <si>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</si>
  <si>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</si>
  <si>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</si>
  <si>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</si>
  <si>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</si>
  <si>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</si>
  <si>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</si>
  <si>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</si>
  <si>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</si>
  <si>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</si>
  <si>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</si>
  <si>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</si>
  <si>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</si>
  <si>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</si>
  <si>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</si>
  <si>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</si>
  <si>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</si>
  <si>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</si>
  <si>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</si>
  <si>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</si>
  <si>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</si>
  <si>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</si>
  <si>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</si>
  <si>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</si>
  <si>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</si>
  <si>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</si>
  <si>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</si>
  <si>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</si>
  <si>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</si>
  <si>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</si>
  <si>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</si>
  <si>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</si>
  <si>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</si>
  <si>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</si>
  <si>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</si>
  <si>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</si>
  <si>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</si>
  <si>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</si>
  <si>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</si>
  <si>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</si>
  <si>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</si>
  <si>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</si>
  <si>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</si>
  <si>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</si>
  <si>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</si>
  <si>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</si>
  <si>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</si>
  <si>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</si>
  <si>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</si>
  <si>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</si>
  <si>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</si>
  <si>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</si>
  <si>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</si>
  <si>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</si>
  <si>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</si>
  <si>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</si>
  <si>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</si>
  <si>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</si>
  <si>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</si>
  <si>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</si>
  <si>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</si>
  <si>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</si>
  <si>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</si>
  <si>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</si>
  <si>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</si>
  <si>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</si>
  <si>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</si>
  <si>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</si>
  <si>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</si>
  <si>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</si>
  <si>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</si>
  <si>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</si>
  <si>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</si>
  <si>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</si>
  <si>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</si>
  <si>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</si>
  <si>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</si>
  <si>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</si>
  <si>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</si>
  <si>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</si>
  <si>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</si>
  <si>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</si>
  <si>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</si>
  <si>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</si>
  <si>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</si>
  <si>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</si>
  <si>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</si>
  <si>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</si>
  <si>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</si>
  <si>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</si>
  <si>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</si>
  <si>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</si>
  <si>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</si>
  <si>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</si>
  <si>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</si>
  <si>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</si>
  <si>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</si>
  <si>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</si>
  <si>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</si>
  <si>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</si>
  <si>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</si>
  <si>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</si>
  <si>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</si>
  <si>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</si>
  <si>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</si>
  <si>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</si>
  <si>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</si>
  <si>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</si>
  <si>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</si>
  <si>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</si>
  <si>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</si>
  <si>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</si>
  <si>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</si>
  <si>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</si>
  <si>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</si>
  <si>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</si>
  <si>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</si>
  <si>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</si>
  <si>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</si>
  <si>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</si>
  <si>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</si>
  <si>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</si>
  <si>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</si>
  <si>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</si>
  <si>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</si>
  <si>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</si>
  <si>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</si>
  <si>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</si>
  <si>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</si>
  <si>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</si>
  <si>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</si>
  <si>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</si>
  <si>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</si>
  <si>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</si>
  <si>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</si>
  <si>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</si>
  <si>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</si>
  <si>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</si>
  <si>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</si>
  <si>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</si>
  <si>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</si>
  <si>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</si>
  <si>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</si>
  <si>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</si>
  <si>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</si>
  <si>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</si>
  <si>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</si>
  <si>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</si>
  <si>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</si>
  <si>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</si>
  <si>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</si>
  <si>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</si>
  <si>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</si>
  <si>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</si>
  <si>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</si>
  <si>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</si>
  <si>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</si>
  <si>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</si>
  <si>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</si>
  <si>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</si>
  <si>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</si>
  <si>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</si>
  <si>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</si>
  <si>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</si>
  <si>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</si>
  <si>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</si>
  <si>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</si>
  <si>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</si>
  <si>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</si>
  <si>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</si>
  <si>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</si>
  <si>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</si>
  <si>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</si>
  <si>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</si>
  <si>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</si>
  <si>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</si>
  <si>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</si>
  <si>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</si>
  <si>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</si>
  <si>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</si>
  <si>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</si>
  <si>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</si>
  <si>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</si>
  <si>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</si>
  <si>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</si>
  <si>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</si>
  <si>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</si>
  <si>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</si>
  <si>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</si>
  <si>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</si>
  <si>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</si>
  <si>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</si>
  <si>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</si>
  <si>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</si>
  <si>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</si>
  <si>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</si>
  <si>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</si>
  <si>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</si>
  <si>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</si>
  <si>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</si>
  <si>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</si>
  <si>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</si>
  <si>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</si>
  <si>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</si>
  <si>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</si>
  <si>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</si>
  <si>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</si>
  <si>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</si>
  <si>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</si>
  <si>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</si>
  <si>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</si>
  <si>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</si>
  <si>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</si>
  <si>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</si>
  <si>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</si>
  <si>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</si>
  <si>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</si>
  <si>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</si>
  <si>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</si>
  <si>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</si>
  <si>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</si>
  <si>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</si>
  <si>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</si>
  <si>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</si>
  <si>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</si>
  <si>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</si>
  <si>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</si>
  <si>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</si>
  <si>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</si>
  <si>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</si>
  <si>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</si>
  <si>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</si>
  <si>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</si>
  <si>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</si>
  <si>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</si>
  <si>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</si>
  <si>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</si>
  <si>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</si>
  <si>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</si>
  <si>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</si>
  <si>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</si>
  <si>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</si>
  <si>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</si>
  <si>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</si>
  <si>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</si>
  <si>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</si>
  <si>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</si>
  <si>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</si>
  <si>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</si>
  <si>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</si>
  <si>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</si>
  <si>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</si>
  <si>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</si>
  <si>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</si>
  <si>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</si>
  <si>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</si>
  <si>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</si>
  <si>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</si>
  <si>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</si>
  <si>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</si>
  <si>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</si>
  <si>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</si>
  <si>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</si>
  <si>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</si>
  <si>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</si>
  <si>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</si>
  <si>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</si>
  <si>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</si>
  <si>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</si>
  <si>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</si>
  <si>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</si>
  <si>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</si>
  <si>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</si>
  <si>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</si>
  <si>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</si>
  <si>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</si>
  <si>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</si>
  <si>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</si>
  <si>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</si>
  <si>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</si>
  <si>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</si>
  <si>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</si>
  <si>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</si>
  <si>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</si>
  <si>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</si>
  <si>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</si>
  <si>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</si>
  <si>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</si>
  <si>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</si>
  <si>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</si>
  <si>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</si>
  <si>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</si>
  <si>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</si>
  <si>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</si>
  <si>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</si>
  <si>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</si>
  <si>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</si>
  <si>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</si>
  <si>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</si>
  <si>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</si>
  <si>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</si>
  <si>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</si>
  <si>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</si>
  <si>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</si>
  <si>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</si>
  <si>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</si>
  <si>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</si>
  <si>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</si>
  <si>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</si>
  <si>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</si>
  <si>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</si>
  <si>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</si>
  <si>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</si>
  <si>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</si>
  <si>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</si>
  <si>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</si>
  <si>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</si>
  <si>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</si>
  <si>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</si>
  <si>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</si>
  <si>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</si>
  <si>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</si>
  <si>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</si>
  <si>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</si>
  <si>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</si>
  <si>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</si>
  <si>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</si>
  <si>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</si>
  <si>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</si>
  <si>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</si>
  <si>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</si>
  <si>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</si>
  <si>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</si>
  <si>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</si>
  <si>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</si>
  <si>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</si>
  <si>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</si>
  <si>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</si>
  <si>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</si>
  <si>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</si>
  <si>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</si>
  <si>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</si>
  <si>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</si>
  <si>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</si>
  <si>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</si>
  <si>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</si>
  <si>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</si>
  <si>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</si>
  <si>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</si>
  <si>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</si>
  <si>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</si>
  <si>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</si>
  <si>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</si>
  <si>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</si>
  <si>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</si>
  <si>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</si>
  <si>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</si>
  <si>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</si>
  <si>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</si>
  <si>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</si>
  <si>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</si>
  <si>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</si>
  <si>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</si>
  <si>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</si>
  <si>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</si>
  <si>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</si>
  <si>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</si>
  <si>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</si>
  <si>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</si>
  <si>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</si>
  <si>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</si>
  <si>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</si>
  <si>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</si>
  <si>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</si>
  <si>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</si>
  <si>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</si>
  <si>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</si>
  <si>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</si>
  <si>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</si>
  <si>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</si>
  <si>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</si>
  <si>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</si>
  <si>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</si>
  <si>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</si>
  <si>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</si>
  <si>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</si>
  <si>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</si>
  <si>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</si>
  <si>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</si>
  <si>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</si>
  <si>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</si>
  <si>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</si>
  <si>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</si>
  <si>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</si>
  <si>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</si>
  <si>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</si>
  <si>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</si>
  <si>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</si>
  <si>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</si>
  <si>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</si>
  <si>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</si>
  <si>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</si>
  <si>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</si>
  <si>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</si>
  <si>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</si>
  <si>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</si>
  <si>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</si>
  <si>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</si>
  <si>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</si>
  <si>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</si>
  <si>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</si>
  <si>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</si>
  <si>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</si>
  <si>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</si>
  <si>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</si>
  <si>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</si>
  <si>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</si>
  <si>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</si>
  <si>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</si>
  <si>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</si>
  <si>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</si>
  <si>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</si>
  <si>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</si>
  <si>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</si>
  <si>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</si>
  <si>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</si>
  <si>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</si>
  <si>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</si>
  <si>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</si>
  <si>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</si>
  <si>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</si>
  <si>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</si>
  <si>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</si>
  <si>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</si>
  <si>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</si>
  <si>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</si>
  <si>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</si>
  <si>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</si>
  <si>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</si>
  <si>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</si>
  <si>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</si>
  <si>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</si>
  <si>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</si>
  <si>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</si>
  <si>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</si>
  <si>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</si>
  <si>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</si>
  <si>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</si>
  <si>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</si>
  <si>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</si>
  <si>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</si>
  <si>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</si>
  <si>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</si>
  <si>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</si>
  <si>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</si>
  <si>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</si>
  <si>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</si>
  <si>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</si>
  <si>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</si>
  <si>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</si>
  <si>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</si>
  <si>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</si>
  <si>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</si>
  <si>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</si>
  <si>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</si>
  <si>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</si>
  <si>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</si>
  <si>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</si>
  <si>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</si>
  <si>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</si>
  <si>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</si>
  <si>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</si>
  <si>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</si>
  <si>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</si>
  <si>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</si>
  <si>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</si>
  <si>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</si>
  <si>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</si>
  <si>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</si>
  <si>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</si>
  <si>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</si>
  <si>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</si>
  <si>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</si>
  <si>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</si>
  <si>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</si>
  <si>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</si>
  <si>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</si>
  <si>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</si>
  <si>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</si>
  <si>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</si>
  <si>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</si>
  <si>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</si>
  <si>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</si>
  <si>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</si>
  <si>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</si>
  <si>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</si>
  <si>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</si>
  <si>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</si>
  <si>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</si>
  <si>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</si>
  <si>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</si>
  <si>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</si>
  <si>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</si>
  <si>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</si>
  <si>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</si>
  <si>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</si>
  <si>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</si>
  <si>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</si>
  <si>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</si>
  <si>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</si>
  <si>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</si>
  <si>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</si>
  <si>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</si>
  <si>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</si>
  <si>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</si>
  <si>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</si>
  <si>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</si>
  <si>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</si>
  <si>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</si>
  <si>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</si>
  <si>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</si>
  <si>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</si>
  <si>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</si>
  <si>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</si>
  <si>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</si>
  <si>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</si>
  <si>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</si>
  <si>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</si>
  <si>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</si>
  <si>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</si>
  <si>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</si>
  <si>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</si>
  <si>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</si>
  <si>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</si>
  <si>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</si>
  <si>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</si>
  <si>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</si>
  <si>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</si>
  <si>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</si>
  <si>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</si>
  <si>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</si>
  <si>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</si>
  <si>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</si>
  <si>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</si>
  <si>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</si>
  <si>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</si>
  <si>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</si>
  <si>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</si>
  <si>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</si>
  <si>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</si>
  <si>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</si>
  <si>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</si>
  <si>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</si>
  <si>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</si>
  <si>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</si>
  <si>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</si>
  <si>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</si>
  <si>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</si>
  <si>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</si>
  <si>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</si>
  <si>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</si>
  <si>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</si>
  <si>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</si>
  <si>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</si>
  <si>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</si>
  <si>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</si>
  <si>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</si>
  <si>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</si>
  <si>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</si>
  <si>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</si>
  <si>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</si>
  <si>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</si>
  <si>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</si>
  <si>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</si>
  <si>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</si>
  <si>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</si>
  <si>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</si>
  <si>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</si>
  <si>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</si>
  <si>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</si>
  <si>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</si>
  <si>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</si>
  <si>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</si>
  <si>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</si>
  <si>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</si>
  <si>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</si>
  <si>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</si>
  <si>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</si>
  <si>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</si>
  <si>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</si>
  <si>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</si>
  <si>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</si>
  <si>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</si>
  <si>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</si>
  <si>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</si>
  <si>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</si>
  <si>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</si>
  <si>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</si>
  <si>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</si>
  <si>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</si>
  <si>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</si>
  <si>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</si>
  <si>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</si>
  <si>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</si>
  <si>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</si>
  <si>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</si>
  <si>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</si>
  <si>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</si>
  <si>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</si>
  <si>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</si>
  <si>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</si>
  <si>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</si>
  <si>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</si>
  <si>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</si>
  <si>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</si>
  <si>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</si>
  <si>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</si>
  <si>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</si>
  <si>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</si>
  <si>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</si>
  <si>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</si>
  <si>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</si>
  <si>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</si>
  <si>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</si>
  <si>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</si>
  <si>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</si>
  <si>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</si>
  <si>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</si>
  <si>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</si>
  <si>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</si>
  <si>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</si>
  <si>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</si>
  <si>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</si>
  <si>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</si>
  <si>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</si>
  <si>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</si>
  <si>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</si>
  <si>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</si>
  <si>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</si>
  <si>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</si>
  <si>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</si>
  <si>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</si>
  <si>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</si>
  <si>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</si>
  <si>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</si>
  <si>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</si>
  <si>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</si>
  <si>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</si>
  <si>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</si>
  <si>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</si>
  <si>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</si>
  <si>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</si>
  <si>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</si>
  <si>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</si>
  <si>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</si>
  <si>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</si>
  <si>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</si>
  <si>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</si>
  <si>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</si>
  <si>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</si>
  <si>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</si>
  <si>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</si>
  <si>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</si>
  <si>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</si>
  <si>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</si>
  <si>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</si>
  <si>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</si>
  <si>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</si>
  <si>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</si>
  <si>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</si>
  <si>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</si>
  <si>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</si>
  <si>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</si>
  <si>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</si>
  <si>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</si>
  <si>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</si>
  <si>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</si>
  <si>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</si>
  <si>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</si>
  <si>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</si>
  <si>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</si>
  <si>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</si>
  <si>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</si>
  <si>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</si>
  <si>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</si>
  <si>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</si>
  <si>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</si>
  <si>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</si>
  <si>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</si>
  <si>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</si>
  <si>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</si>
  <si>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</si>
  <si>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</si>
  <si>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</si>
  <si>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</si>
  <si>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</si>
  <si>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</si>
  <si>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</si>
  <si>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</si>
  <si>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</si>
  <si>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</si>
  <si>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</si>
  <si>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</si>
  <si>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</si>
  <si>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</si>
  <si>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</si>
  <si>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</si>
  <si>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</si>
  <si>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</si>
  <si>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</si>
  <si>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</si>
  <si>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</si>
  <si>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</si>
  <si>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</si>
  <si>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</si>
  <si>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</si>
  <si>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</si>
  <si>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</si>
  <si>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</si>
  <si>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</si>
  <si>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</si>
  <si>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</si>
  <si>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</si>
  <si>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</si>
  <si>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</si>
  <si>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</si>
  <si>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</si>
  <si>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</si>
  <si>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</si>
  <si>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</si>
  <si>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</si>
  <si>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</si>
  <si>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</si>
  <si>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</si>
  <si>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</si>
  <si>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</si>
  <si>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</si>
  <si>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</si>
  <si>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</si>
  <si>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</si>
  <si>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</si>
  <si>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</si>
  <si>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</si>
  <si>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</si>
  <si>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</si>
  <si>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</si>
  <si>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</si>
  <si>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</si>
  <si>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</si>
  <si>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</si>
  <si>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</si>
  <si>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</si>
  <si>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</si>
  <si>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</si>
  <si>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</si>
  <si>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</si>
  <si>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</si>
  <si>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</si>
  <si>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</si>
  <si>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</si>
  <si>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</si>
  <si>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</si>
  <si>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</si>
  <si>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</si>
  <si>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</si>
  <si>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</si>
  <si>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</si>
  <si>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</si>
  <si>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</si>
  <si>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</si>
  <si>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</si>
  <si>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</si>
  <si>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</si>
  <si>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</si>
  <si>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</si>
  <si>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</si>
  <si>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</si>
  <si>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</si>
  <si>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</si>
  <si>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</si>
  <si>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</si>
  <si>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</si>
  <si>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</si>
  <si>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</si>
  <si>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</si>
  <si>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</si>
  <si>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</si>
  <si>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</si>
  <si>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</si>
  <si>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</si>
  <si>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</si>
  <si>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</si>
  <si>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</si>
  <si>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</si>
  <si>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</si>
  <si>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</si>
  <si>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</si>
  <si>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</si>
  <si>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</si>
  <si>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</si>
  <si>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</si>
  <si>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</si>
  <si>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</si>
  <si>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</si>
  <si>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</si>
  <si>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</si>
  <si>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</si>
  <si>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</si>
  <si>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</si>
  <si>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</si>
  <si>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</si>
  <si>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</si>
  <si>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</si>
  <si>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</si>
  <si>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</si>
  <si>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</si>
  <si>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</si>
  <si>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</si>
  <si>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</si>
  <si>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</si>
  <si>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</si>
  <si>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</si>
  <si>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</si>
  <si>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</si>
  <si>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</si>
  <si>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</si>
  <si>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</si>
  <si>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</si>
  <si>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</si>
  <si>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</si>
  <si>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</si>
  <si>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</si>
  <si>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</si>
  <si>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</si>
  <si>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</si>
  <si>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</si>
  <si>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</si>
  <si>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</si>
  <si>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</si>
  <si>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</si>
  <si>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</si>
  <si>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</si>
  <si>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</si>
  <si>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</si>
  <si>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</si>
  <si>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</si>
  <si>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</si>
  <si>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</si>
  <si>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</si>
  <si>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</si>
  <si>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</si>
  <si>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</si>
  <si>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</si>
  <si>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</si>
  <si>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</si>
  <si>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</si>
  <si>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</si>
  <si>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</si>
  <si>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</si>
  <si>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</si>
  <si>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</si>
  <si>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</si>
  <si>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</si>
  <si>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</si>
  <si>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</si>
  <si>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</si>
  <si>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</si>
  <si>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</si>
  <si>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</si>
  <si>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</si>
  <si>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</si>
  <si>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</si>
  <si>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</si>
  <si>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</si>
  <si>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</si>
  <si>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</si>
  <si>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</si>
  <si>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</si>
  <si>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</si>
  <si>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</si>
  <si>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</si>
  <si>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</si>
  <si>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</si>
  <si>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</si>
  <si>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</si>
  <si>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</si>
  <si>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</si>
  <si>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</si>
  <si>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</si>
  <si>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</si>
  <si>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</si>
  <si>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</si>
  <si>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</si>
  <si>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</si>
  <si>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</si>
  <si>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</si>
  <si>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</si>
  <si>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</si>
  <si>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</si>
  <si>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</si>
  <si>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</si>
  <si>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</si>
  <si>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</si>
  <si>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</si>
  <si>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</si>
  <si>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</si>
  <si>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</si>
  <si>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</si>
  <si>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</si>
  <si>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</si>
  <si>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</si>
  <si>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</si>
  <si>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</si>
  <si>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</si>
  <si>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</si>
  <si>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</si>
  <si>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</si>
  <si>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</si>
  <si>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</si>
  <si>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</si>
  <si>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</si>
  <si>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</si>
  <si>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</si>
  <si>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</si>
  <si>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</si>
  <si>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</si>
  <si>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</si>
  <si>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</si>
  <si>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</si>
  <si>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</si>
  <si>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</si>
  <si>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</si>
  <si>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</si>
  <si>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</si>
  <si>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</si>
  <si>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</si>
  <si>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</si>
  <si>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</si>
  <si>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</si>
  <si>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</si>
  <si>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</si>
  <si>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</si>
  <si>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</si>
  <si>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</si>
  <si>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</si>
  <si>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</si>
  <si>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</si>
  <si>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</si>
  <si>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</si>
  <si>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</si>
  <si>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</si>
  <si>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</si>
  <si>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</si>
  <si>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</si>
  <si>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</si>
  <si>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</si>
  <si>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</si>
  <si>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</si>
  <si>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</si>
  <si>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</si>
  <si>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</si>
  <si>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</si>
  <si>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</si>
  <si>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</si>
  <si>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</si>
  <si>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</si>
  <si>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</si>
  <si>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</si>
  <si>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</si>
  <si>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</si>
  <si>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</si>
  <si>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</si>
  <si>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</si>
  <si>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</si>
  <si>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</si>
  <si>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</si>
  <si>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</si>
  <si>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</si>
  <si>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</si>
  <si>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</si>
  <si>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</si>
  <si>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</si>
  <si>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</si>
  <si>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</si>
  <si>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</si>
  <si>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</si>
  <si>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</si>
  <si>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</si>
  <si>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</si>
  <si>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</si>
  <si>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</si>
  <si>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</si>
  <si>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</si>
  <si>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</si>
  <si>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</si>
  <si>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</si>
  <si>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</si>
  <si>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</si>
  <si>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</si>
  <si>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</si>
  <si>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</si>
  <si>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</si>
  <si>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</si>
  <si>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</si>
  <si>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</si>
  <si>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</si>
  <si>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</si>
  <si>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</si>
  <si>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</si>
  <si>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</si>
  <si>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</si>
  <si>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</si>
  <si>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</si>
  <si>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</si>
  <si>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</si>
  <si>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</si>
  <si>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</si>
  <si>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</si>
  <si>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</si>
  <si>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</si>
  <si>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</si>
  <si>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</si>
  <si>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</si>
  <si>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</si>
  <si>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</si>
  <si>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</si>
  <si>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</si>
  <si>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</si>
  <si>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</si>
  <si>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</si>
  <si>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</si>
  <si>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</si>
  <si>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</si>
  <si>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</si>
  <si>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</si>
  <si>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</si>
  <si>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</si>
  <si>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</si>
  <si>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</si>
  <si>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</si>
  <si>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</si>
  <si>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</si>
  <si>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</si>
  <si>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</si>
  <si>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</si>
  <si>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</si>
  <si>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</si>
  <si>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</si>
  <si>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</si>
  <si>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</si>
  <si>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</si>
  <si>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</si>
  <si>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</si>
  <si>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</si>
  <si>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</si>
  <si>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</si>
  <si>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</si>
  <si>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</si>
  <si>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</si>
  <si>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</si>
  <si>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</si>
  <si>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</si>
  <si>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</si>
  <si>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</si>
  <si>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</si>
  <si>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</si>
  <si>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</si>
  <si>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</si>
  <si>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</si>
  <si>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</si>
  <si>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</si>
  <si>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</si>
  <si>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</si>
  <si>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</si>
  <si>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</si>
  <si>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</si>
  <si>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</si>
  <si>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</si>
  <si>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</si>
  <si>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</si>
  <si>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</si>
  <si>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</si>
  <si>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</si>
  <si>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</si>
  <si>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</si>
  <si>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</si>
  <si>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</si>
  <si>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</si>
  <si>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</si>
  <si>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</si>
  <si>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</si>
  <si>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</si>
  <si>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</si>
  <si>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</si>
  <si>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</si>
  <si>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</si>
  <si>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</si>
  <si>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</si>
  <si>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</si>
  <si>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</si>
  <si>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</si>
  <si>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</si>
  <si>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</si>
  <si>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</si>
  <si>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</si>
  <si>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</si>
  <si>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</si>
  <si>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</si>
  <si>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</si>
  <si>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</si>
  <si>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</si>
  <si>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</si>
  <si>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</si>
  <si>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</si>
  <si>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</si>
  <si>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</si>
  <si>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</si>
  <si>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</si>
  <si>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</si>
  <si>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</si>
  <si>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</si>
  <si>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</si>
  <si>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</si>
  <si>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</si>
  <si>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</si>
  <si>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</si>
  <si>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</si>
  <si>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</si>
  <si>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</si>
  <si>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</si>
  <si>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</si>
  <si>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</si>
  <si>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</si>
  <si>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</si>
  <si>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</si>
  <si>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</si>
  <si>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</si>
  <si>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</si>
  <si>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</si>
  <si>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</si>
  <si>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</si>
  <si>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</si>
  <si>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</si>
  <si>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</si>
  <si>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</si>
  <si>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</si>
  <si>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</si>
  <si>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</si>
  <si>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</si>
  <si>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</si>
  <si>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</si>
  <si>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</si>
  <si>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</si>
  <si>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</si>
  <si>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</si>
  <si>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</si>
  <si>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</si>
  <si>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</si>
  <si>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</si>
  <si>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</si>
  <si>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</si>
  <si>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</si>
  <si>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</si>
  <si>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</si>
  <si>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</si>
  <si>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</si>
  <si>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</si>
  <si>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</si>
  <si>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</si>
  <si>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</si>
  <si>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</si>
  <si>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</si>
  <si>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</si>
  <si>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</si>
  <si>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</si>
  <si>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</si>
  <si>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</si>
  <si>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</si>
  <si>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</si>
  <si>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</si>
  <si>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</si>
  <si>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</si>
  <si>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</si>
  <si>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</si>
  <si>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</si>
  <si>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</si>
  <si>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</si>
  <si>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</si>
  <si>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</si>
  <si>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</si>
  <si>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</si>
  <si>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</si>
  <si>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</si>
  <si>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</si>
  <si>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</si>
  <si>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</si>
  <si>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</si>
  <si>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</si>
  <si>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</si>
  <si>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</si>
  <si>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</si>
  <si>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</si>
  <si>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</si>
  <si>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</si>
  <si>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</si>
  <si>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</si>
  <si>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</si>
  <si>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</si>
  <si>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</si>
  <si>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</si>
  <si>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</si>
  <si>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</si>
  <si>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</si>
  <si>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</si>
  <si>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</si>
  <si>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</si>
  <si>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</si>
  <si>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</si>
  <si>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</si>
  <si>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</si>
  <si>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</si>
  <si>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</si>
  <si>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</si>
  <si>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</si>
  <si>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</si>
  <si>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</si>
  <si>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</si>
  <si>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</si>
  <si>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</si>
  <si>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</si>
  <si>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</si>
  <si>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</si>
  <si>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</si>
  <si>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</si>
  <si>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</si>
  <si>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</si>
  <si>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</si>
  <si>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</si>
  <si>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</si>
  <si>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</si>
  <si>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</si>
  <si>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</si>
  <si>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</si>
  <si>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</si>
  <si>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</si>
  <si>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</si>
  <si>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</si>
  <si>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</si>
  <si>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</si>
  <si>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</si>
  <si>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</si>
  <si>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</si>
  <si>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</si>
  <si>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</si>
  <si>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</si>
  <si>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</si>
  <si>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</si>
  <si>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</si>
  <si>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</si>
  <si>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</si>
  <si>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</si>
  <si>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</si>
  <si>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</si>
  <si>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</si>
  <si>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</si>
  <si>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</si>
  <si>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</si>
  <si>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</si>
  <si>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</si>
  <si>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</si>
  <si>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</si>
  <si>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</si>
  <si>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</si>
  <si>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</si>
  <si>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</si>
  <si>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</si>
  <si>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</si>
  <si>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</si>
  <si>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</si>
  <si>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</si>
  <si>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</si>
  <si>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</si>
  <si>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</si>
  <si>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</si>
  <si>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</si>
  <si>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</si>
  <si>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</si>
  <si>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</si>
  <si>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</si>
  <si>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</si>
  <si>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</si>
  <si>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</si>
  <si>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</si>
  <si>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</si>
  <si>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</si>
  <si>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</si>
  <si>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</si>
  <si>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</si>
  <si>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</si>
  <si>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</si>
  <si>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</si>
  <si>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</si>
  <si>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</si>
  <si>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</si>
  <si>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</si>
  <si>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</si>
  <si>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</si>
  <si>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</si>
  <si>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</si>
  <si>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</si>
  <si>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</si>
  <si>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</si>
  <si>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</si>
  <si>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</si>
  <si>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</si>
  <si>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</si>
  <si>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</si>
  <si>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</si>
  <si>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</si>
  <si>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</si>
  <si>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</si>
  <si>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</si>
  <si>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</si>
  <si>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</si>
  <si>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</si>
  <si>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</si>
  <si>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</si>
  <si>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</si>
  <si>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</si>
  <si>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</si>
  <si>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</si>
  <si>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</si>
  <si>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</si>
  <si>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</si>
  <si>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</si>
  <si>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</si>
  <si>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</si>
  <si>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</si>
  <si>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</si>
  <si>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</si>
  <si>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</si>
  <si>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</si>
  <si>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</si>
  <si>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</si>
  <si>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</si>
  <si>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</si>
  <si>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</si>
  <si>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</si>
  <si>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</si>
  <si>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</si>
  <si>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</si>
  <si>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</si>
  <si>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</si>
  <si>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</si>
  <si>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</si>
  <si>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</si>
  <si>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</si>
  <si>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</si>
  <si>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</si>
  <si>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</si>
  <si>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</si>
  <si>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</si>
  <si>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</si>
  <si>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</si>
  <si>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</si>
  <si>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</si>
  <si>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</si>
  <si>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</si>
  <si>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</si>
  <si>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</si>
  <si>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</si>
  <si>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</si>
  <si>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</si>
  <si>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</si>
  <si>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</si>
  <si>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</si>
  <si>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</si>
  <si>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</si>
  <si>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</si>
  <si>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</si>
  <si>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</si>
  <si>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</si>
  <si>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</si>
  <si>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</si>
  <si>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</si>
  <si>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</si>
  <si>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</si>
  <si>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</si>
  <si>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</si>
  <si>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</si>
  <si>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</si>
  <si>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</si>
  <si>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</si>
  <si>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</si>
  <si>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</si>
  <si>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</si>
  <si>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</si>
  <si>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</si>
  <si>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</si>
  <si>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</si>
  <si>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</si>
  <si>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</si>
  <si>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</si>
  <si>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</si>
  <si>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</si>
  <si>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</si>
  <si>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</si>
  <si>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</si>
  <si>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</si>
  <si>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</si>
  <si>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</si>
  <si>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</si>
  <si>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</si>
  <si>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</si>
  <si>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</si>
  <si>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</si>
  <si>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</si>
  <si>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</si>
  <si>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</si>
  <si>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</si>
  <si>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</si>
  <si>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</si>
  <si>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</si>
  <si>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</si>
  <si>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</si>
  <si>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</si>
  <si>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</si>
  <si>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</si>
  <si>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</si>
  <si>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</si>
  <si>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</si>
  <si>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</si>
  <si>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</si>
  <si>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</si>
  <si>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</si>
  <si>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</si>
  <si>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</si>
  <si>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</si>
  <si>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</si>
  <si>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</si>
  <si>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</si>
  <si>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</si>
  <si>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</si>
  <si>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</si>
  <si>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</si>
  <si>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</si>
  <si>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</si>
  <si>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</si>
  <si>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</si>
  <si>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</si>
  <si>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</si>
  <si>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</si>
  <si>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</si>
  <si>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</si>
  <si>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</si>
  <si>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</si>
  <si>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</si>
  <si>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</si>
  <si>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</si>
  <si>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</si>
  <si>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</si>
  <si>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</si>
  <si>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</si>
  <si>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</si>
  <si>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</si>
  <si>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</si>
  <si>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</si>
  <si>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</si>
  <si>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</si>
  <si>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</si>
  <si>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</si>
  <si>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</si>
  <si>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</si>
  <si>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</si>
  <si>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</si>
  <si>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</si>
  <si>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</si>
  <si>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</si>
  <si>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</si>
  <si>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</si>
  <si>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</si>
  <si>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</si>
  <si>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</si>
  <si>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</si>
  <si>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</si>
  <si>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</si>
  <si>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</si>
  <si>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</si>
  <si>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</si>
  <si>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</si>
  <si>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</si>
  <si>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</si>
  <si>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</si>
  <si>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</si>
  <si>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</si>
  <si>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</si>
  <si>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</si>
  <si>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</si>
  <si>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</si>
  <si>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</si>
  <si>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</si>
  <si>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</si>
  <si>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</si>
  <si>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</si>
  <si>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</si>
  <si>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</si>
  <si>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</si>
  <si>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</si>
  <si>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</si>
  <si>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</si>
  <si>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</si>
  <si>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</si>
  <si>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</si>
  <si>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</si>
  <si>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</si>
  <si>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</si>
  <si>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</si>
  <si>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</si>
  <si>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</si>
  <si>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</si>
  <si>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</si>
  <si>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</si>
  <si>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</si>
  <si>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</si>
  <si>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</si>
  <si>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</si>
  <si>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</si>
  <si>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</si>
  <si>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</si>
  <si>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</si>
  <si>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</si>
  <si>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</si>
  <si>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</si>
  <si>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</si>
  <si>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</si>
  <si>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</si>
  <si>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</si>
  <si>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</si>
  <si>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</si>
  <si>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</si>
  <si>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</si>
  <si>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</si>
  <si>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</si>
  <si>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</si>
  <si>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</si>
  <si>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</si>
  <si>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</si>
  <si>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</si>
  <si>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</si>
  <si>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</si>
  <si>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</si>
  <si>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</si>
  <si>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</si>
  <si>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</si>
  <si>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</si>
  <si>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</si>
  <si>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</si>
  <si>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</si>
  <si>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</si>
  <si>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</si>
  <si>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</si>
  <si>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</si>
  <si>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</si>
  <si>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</si>
  <si>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</si>
  <si>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</si>
  <si>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</si>
  <si>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</si>
  <si>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</si>
  <si>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</si>
  <si>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</si>
  <si>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</si>
  <si>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</si>
  <si>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</si>
  <si>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</si>
  <si>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</si>
  <si>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</si>
  <si>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</si>
  <si>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</si>
  <si>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</si>
  <si>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</si>
  <si>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</si>
  <si>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</si>
  <si>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</si>
  <si>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</si>
  <si>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</si>
  <si>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</si>
  <si>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</si>
  <si>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</si>
  <si>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</si>
  <si>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</si>
  <si>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</si>
  <si>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</si>
  <si>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</si>
  <si>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</si>
  <si>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</si>
  <si>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</si>
  <si>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</si>
  <si>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</si>
  <si>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</si>
  <si>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</si>
  <si>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</si>
  <si>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</si>
  <si>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</si>
  <si>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</si>
  <si>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</si>
  <si>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</si>
  <si>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</si>
  <si>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</si>
  <si>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</si>
  <si>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</si>
  <si>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</si>
  <si>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</si>
  <si>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</si>
  <si>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</si>
  <si>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</si>
  <si>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</si>
  <si>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</si>
  <si>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</si>
  <si>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</si>
  <si>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</si>
  <si>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</si>
  <si>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</si>
  <si>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</si>
  <si>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</si>
  <si>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</si>
  <si>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</si>
  <si>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</si>
  <si>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</si>
  <si>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</si>
  <si>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</si>
  <si>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</si>
  <si>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</si>
  <si>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</si>
  <si>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</si>
  <si>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</si>
  <si>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</si>
  <si>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</si>
  <si>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</si>
  <si>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</si>
  <si>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</si>
  <si>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</si>
  <si>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</si>
  <si>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</si>
  <si>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</si>
  <si>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</si>
  <si>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</si>
  <si>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</si>
  <si>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</si>
  <si>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</si>
  <si>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</si>
  <si>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</si>
  <si>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</si>
  <si>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</si>
  <si>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</si>
  <si>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</si>
  <si>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</si>
  <si>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</si>
  <si>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</si>
  <si>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</si>
  <si>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</si>
  <si>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</si>
  <si>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</si>
  <si>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</si>
  <si>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</si>
  <si>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</si>
  <si>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</si>
  <si>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</si>
  <si>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</si>
  <si>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</si>
  <si>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</si>
  <si>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</si>
  <si>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</si>
  <si>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</si>
  <si>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</si>
  <si>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</si>
  <si>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</si>
  <si>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</si>
  <si>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</si>
  <si>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</si>
  <si>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</si>
  <si>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</si>
  <si>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</si>
  <si>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</si>
  <si>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</si>
  <si>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</si>
  <si>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</si>
  <si>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</si>
  <si>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</si>
  <si>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</si>
  <si>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</si>
  <si>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</si>
  <si>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</si>
  <si>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</si>
  <si>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</si>
  <si>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</si>
  <si>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</si>
  <si>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</si>
  <si>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</si>
  <si>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</si>
  <si>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</si>
  <si>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</si>
  <si>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</si>
  <si>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</si>
  <si>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</si>
  <si>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</si>
  <si>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</si>
  <si>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</si>
  <si>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</si>
  <si>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</si>
  <si>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</si>
  <si>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</si>
  <si>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</si>
  <si>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</si>
  <si>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</si>
  <si>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</si>
  <si>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</si>
  <si>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</si>
  <si>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</si>
  <si>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</si>
  <si>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</si>
  <si>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</si>
  <si>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</si>
  <si>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</si>
  <si>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</si>
  <si>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</si>
  <si>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</si>
  <si>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</si>
  <si>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</si>
  <si>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</si>
  <si>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</si>
  <si>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</si>
  <si>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</si>
  <si>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</si>
  <si>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</si>
  <si>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</si>
  <si>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</si>
  <si>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</si>
  <si>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</si>
  <si>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</si>
  <si>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</si>
  <si>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</si>
  <si>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</si>
  <si>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</si>
  <si>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</si>
  <si>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</si>
  <si>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</si>
  <si>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</si>
  <si>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</si>
  <si>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</si>
  <si>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</si>
  <si>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</si>
  <si>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</si>
  <si>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</si>
  <si>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</si>
  <si>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</si>
  <si>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</si>
  <si>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</si>
  <si>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</si>
  <si>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</si>
  <si>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</si>
  <si>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</si>
  <si>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</si>
  <si>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</si>
  <si>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</si>
  <si>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</si>
  <si>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</si>
  <si>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</si>
  <si>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</si>
  <si>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</si>
  <si>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</si>
  <si>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</si>
  <si>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</si>
  <si>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</si>
  <si>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</si>
  <si>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</si>
  <si>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</si>
  <si>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</si>
  <si>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</si>
  <si>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</si>
  <si>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</si>
  <si>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</si>
  <si>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</si>
  <si>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</si>
  <si>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</si>
  <si>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</si>
  <si>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</si>
  <si>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</si>
  <si>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</si>
  <si>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</si>
  <si>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</si>
  <si>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</si>
  <si>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</si>
  <si>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</si>
  <si>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</si>
  <si>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</si>
  <si>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</si>
  <si>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</si>
  <si>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</si>
  <si>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</si>
  <si>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</si>
  <si>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</si>
  <si>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</si>
  <si>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</si>
  <si>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</si>
  <si>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</si>
  <si>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</si>
  <si>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</si>
  <si>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</si>
  <si>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</si>
  <si>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</si>
  <si>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</si>
  <si>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</si>
  <si>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</si>
  <si>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</si>
  <si>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</si>
  <si>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</si>
  <si>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</si>
  <si>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</si>
  <si>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</si>
  <si>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</si>
  <si>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</si>
  <si>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</si>
  <si>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</si>
  <si>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</si>
  <si>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</si>
  <si>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</si>
  <si>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</si>
  <si>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</si>
  <si>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</si>
  <si>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</si>
  <si>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</si>
  <si>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</si>
  <si>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</si>
  <si>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</si>
  <si>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</si>
  <si>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</si>
  <si>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</si>
  <si>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</si>
  <si>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</si>
  <si>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</si>
  <si>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</si>
  <si>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</si>
  <si>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</si>
  <si>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</si>
  <si>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</si>
  <si>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</si>
  <si>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</si>
  <si>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</si>
  <si>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</si>
  <si>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</si>
  <si>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</si>
  <si>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</si>
  <si>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</si>
  <si>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</si>
  <si>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</si>
  <si>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</si>
  <si>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</si>
  <si>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</si>
  <si>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</si>
  <si>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</si>
  <si>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</si>
  <si>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</si>
  <si>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</si>
  <si>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</si>
  <si>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</si>
  <si>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</si>
  <si>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</si>
  <si>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</si>
  <si>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</si>
  <si>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</si>
  <si>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</si>
  <si>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</si>
  <si>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</si>
  <si>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</si>
  <si>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</si>
  <si>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</si>
  <si>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</si>
  <si>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</si>
  <si>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</si>
  <si>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</si>
  <si>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</si>
  <si>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</si>
  <si>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</si>
  <si>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</si>
  <si>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</si>
  <si>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</si>
  <si>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</si>
  <si>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</si>
  <si>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</si>
  <si>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</si>
  <si>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</si>
  <si>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</si>
  <si>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</si>
  <si>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</si>
  <si>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</si>
  <si>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</si>
  <si>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</si>
  <si>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</si>
  <si>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</si>
  <si>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</si>
  <si>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</si>
  <si>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</si>
  <si>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</si>
  <si>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</si>
  <si>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</si>
  <si>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</si>
  <si>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</si>
  <si>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</si>
  <si>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</si>
  <si>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</si>
  <si>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</si>
  <si>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</si>
  <si>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</si>
  <si>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</si>
  <si>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</si>
  <si>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</si>
  <si>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</si>
  <si>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</si>
  <si>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</si>
  <si>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</si>
  <si>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</si>
  <si>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</si>
  <si>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</si>
  <si>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</si>
  <si>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</si>
  <si>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</si>
  <si>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</si>
  <si>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</si>
  <si>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</si>
  <si>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</si>
  <si>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</si>
  <si>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</si>
  <si>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</si>
  <si>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</si>
  <si>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</si>
  <si>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</si>
  <si>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</si>
  <si>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</si>
  <si>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</si>
  <si>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</si>
  <si>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</si>
  <si>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</si>
  <si>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</si>
  <si>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</si>
  <si>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</si>
  <si>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</si>
  <si>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</si>
  <si>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</si>
  <si>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</si>
  <si>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</si>
  <si>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</si>
  <si>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</si>
  <si>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</si>
  <si>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</si>
  <si>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</si>
  <si>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</si>
  <si>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</si>
  <si>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</si>
  <si>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</si>
  <si>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</si>
  <si>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</si>
  <si>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</si>
  <si>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</si>
  <si>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</si>
  <si>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</si>
  <si>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</si>
  <si>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</si>
  <si>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</si>
  <si>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</si>
  <si>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</si>
  <si>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</si>
  <si>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</si>
  <si>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</si>
  <si>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</si>
  <si>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</si>
  <si>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</si>
  <si>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</si>
  <si>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</si>
  <si>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</si>
  <si>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</si>
  <si>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</si>
  <si>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</si>
  <si>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</si>
  <si>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</si>
  <si>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</si>
  <si>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</si>
  <si>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</si>
  <si>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</si>
  <si>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</si>
  <si>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</si>
  <si>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</si>
  <si>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</si>
  <si>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</si>
  <si>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</si>
  <si>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</si>
  <si>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</si>
  <si>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</si>
  <si>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</si>
  <si>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</si>
  <si>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</si>
  <si>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</si>
  <si>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</si>
  <si>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</si>
  <si>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</si>
  <si>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</si>
  <si>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</si>
  <si>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</si>
  <si>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</si>
  <si>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</si>
  <si>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</si>
  <si>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</si>
  <si>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</si>
  <si>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</si>
  <si>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</si>
  <si>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</si>
  <si>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</si>
  <si>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</si>
  <si>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</si>
  <si>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</si>
  <si>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</si>
  <si>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</si>
  <si>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</si>
  <si>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</si>
  <si>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</si>
  <si>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</si>
  <si>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</si>
  <si>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</si>
  <si>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</si>
  <si>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</si>
  <si>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</si>
  <si>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</si>
  <si>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</si>
  <si>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</si>
  <si>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</si>
  <si>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</si>
  <si>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</si>
  <si>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</si>
  <si>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</si>
  <si>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</si>
  <si>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</si>
  <si>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</si>
  <si>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</si>
  <si>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</si>
  <si>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</si>
  <si>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</si>
  <si>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</si>
  <si>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</si>
  <si>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</si>
  <si>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</si>
  <si>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</si>
  <si>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</si>
  <si>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</si>
  <si>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</si>
  <si>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</si>
  <si>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</si>
  <si>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</si>
  <si>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</si>
  <si>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</si>
  <si>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</si>
  <si>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</si>
  <si>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</si>
  <si>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</si>
  <si>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</si>
  <si>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</si>
  <si>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</si>
  <si>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</si>
  <si>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</si>
  <si>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</si>
  <si>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</si>
  <si>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</si>
  <si>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</si>
  <si>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</si>
  <si>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</si>
  <si>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</si>
  <si>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</si>
  <si>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</si>
  <si>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</si>
  <si>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</si>
  <si>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</si>
  <si>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</si>
  <si>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</si>
  <si>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</si>
  <si>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</si>
  <si>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</si>
  <si>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</si>
  <si>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</si>
  <si>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</si>
  <si>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</si>
  <si>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</si>
  <si>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</si>
  <si>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</si>
  <si>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</si>
  <si>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</si>
  <si>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</si>
  <si>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</si>
  <si>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</si>
  <si>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</si>
  <si>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</si>
  <si>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</si>
  <si>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</si>
  <si>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</si>
  <si>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</si>
  <si>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</si>
  <si>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</si>
  <si>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</si>
  <si>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</si>
  <si>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</si>
  <si>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</si>
  <si>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</si>
  <si>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</si>
  <si>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</si>
  <si>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</si>
  <si>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</si>
  <si>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</si>
  <si>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</si>
  <si>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</si>
  <si>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</si>
  <si>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</si>
  <si>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</si>
  <si>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</si>
  <si>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</si>
  <si>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</si>
  <si>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</si>
  <si>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</si>
  <si>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</si>
  <si>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</si>
  <si>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</si>
  <si>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</si>
  <si>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</si>
  <si>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</si>
  <si>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</si>
  <si>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</si>
  <si>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</si>
  <si>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</si>
  <si>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</si>
  <si>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</si>
  <si>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</si>
  <si>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</si>
  <si>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</si>
  <si>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</si>
  <si>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</si>
  <si>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</si>
  <si>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</si>
  <si>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</si>
  <si>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</si>
  <si>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</si>
  <si>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</si>
  <si>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</si>
  <si>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</si>
  <si>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</si>
  <si>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</si>
  <si>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</si>
  <si>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</si>
  <si>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</si>
  <si>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</si>
  <si>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</si>
  <si>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</si>
  <si>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</si>
  <si>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</si>
  <si>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</si>
  <si>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</si>
  <si>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</si>
  <si>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</si>
  <si>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</si>
  <si>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</si>
  <si>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</si>
  <si>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</si>
  <si>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</si>
  <si>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</si>
  <si>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</si>
  <si>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</si>
  <si>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</si>
  <si>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</si>
  <si>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</si>
  <si>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</si>
  <si>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</si>
  <si>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</si>
  <si>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</si>
  <si>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</si>
  <si>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</si>
  <si>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</si>
  <si>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</si>
  <si>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</si>
  <si>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</si>
  <si>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</si>
  <si>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</si>
  <si>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</si>
  <si>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</si>
  <si>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</si>
  <si>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</si>
  <si>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</si>
  <si>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</si>
  <si>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</si>
  <si>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</si>
  <si>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</si>
  <si>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</si>
  <si>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</si>
  <si>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</si>
  <si>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</si>
  <si>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</si>
  <si>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</si>
  <si>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</si>
  <si>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</si>
  <si>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</si>
  <si>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</si>
  <si>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</si>
  <si>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</si>
  <si>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</si>
  <si>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</si>
  <si>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</si>
  <si>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</si>
  <si>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</si>
  <si>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</si>
  <si>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</si>
  <si>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</si>
  <si>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</si>
  <si>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</si>
  <si>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</si>
  <si>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</si>
  <si>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</si>
  <si>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</si>
  <si>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</si>
  <si>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</si>
  <si>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</si>
  <si>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</si>
  <si>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</si>
  <si>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</si>
  <si>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</si>
  <si>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</si>
  <si>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</si>
  <si>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</si>
  <si>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</si>
  <si>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</si>
  <si>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</si>
  <si>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</si>
  <si>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</si>
  <si>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</si>
  <si>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</si>
  <si>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</si>
  <si>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</si>
  <si>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</si>
  <si>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</si>
  <si>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</si>
  <si>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</si>
  <si>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</si>
  <si>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</si>
  <si>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</si>
  <si>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</si>
  <si>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</si>
  <si>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</si>
  <si>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</si>
  <si>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</si>
  <si>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</si>
  <si>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</si>
  <si>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</si>
  <si>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</si>
  <si>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</si>
  <si>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</si>
  <si>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</si>
  <si>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</si>
  <si>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</si>
  <si>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</si>
  <si>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</si>
  <si>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</si>
  <si>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</si>
  <si>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</si>
  <si>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</si>
  <si>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</si>
  <si>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</si>
  <si>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</si>
  <si>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</si>
  <si>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</si>
  <si>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</si>
  <si>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</si>
  <si>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</si>
  <si>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</si>
  <si>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</si>
  <si>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</si>
  <si>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</si>
  <si>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</si>
  <si>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</si>
  <si>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</si>
  <si>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</si>
  <si>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</si>
  <si>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</si>
  <si>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</si>
  <si>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</si>
  <si>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</si>
  <si>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</si>
  <si>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</si>
  <si>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</si>
  <si>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</si>
  <si>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</si>
  <si>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</si>
  <si>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</si>
  <si>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</si>
  <si>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</si>
  <si>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</si>
  <si>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</si>
  <si>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</si>
  <si>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</si>
  <si>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</si>
  <si>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</si>
  <si>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</si>
  <si>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</si>
  <si>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</si>
  <si>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</si>
  <si>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</si>
  <si>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</si>
  <si>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</si>
  <si>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</si>
  <si>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</si>
  <si>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</si>
  <si>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</si>
  <si>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</si>
  <si>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</si>
  <si>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</si>
  <si>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</si>
  <si>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</si>
  <si>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</si>
  <si>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</si>
  <si>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</si>
  <si>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</si>
  <si>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</si>
  <si>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</si>
  <si>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</si>
  <si>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</si>
  <si>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</si>
  <si>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</si>
  <si>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</si>
  <si>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</si>
  <si>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</si>
  <si>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</si>
  <si>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</si>
  <si>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</si>
  <si>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</si>
  <si>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</si>
  <si>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</si>
  <si>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</si>
  <si>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</si>
  <si>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</si>
  <si>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</si>
  <si>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</si>
  <si>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</si>
  <si>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</si>
  <si>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</si>
  <si>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</si>
  <si>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</si>
  <si>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</si>
  <si>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</si>
  <si>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</si>
  <si>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</si>
  <si>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</si>
  <si>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</si>
  <si>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</si>
  <si>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</si>
  <si>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</si>
  <si>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</si>
  <si>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</si>
  <si>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</si>
  <si>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</si>
  <si>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</si>
  <si>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</si>
  <si>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</si>
  <si>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</si>
  <si>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</si>
  <si>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</si>
  <si>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</si>
  <si>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</si>
  <si>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</si>
  <si>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</si>
  <si>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</si>
  <si>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</si>
  <si>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</si>
  <si>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</si>
  <si>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</si>
  <si>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</si>
  <si>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</si>
  <si>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</si>
  <si>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</si>
  <si>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</si>
  <si>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</si>
  <si>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</si>
  <si>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</si>
  <si>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</si>
  <si>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</si>
  <si>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</si>
  <si>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</si>
  <si>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</si>
  <si>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</si>
  <si>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</si>
  <si>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</si>
  <si>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</si>
  <si>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</si>
  <si>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</si>
  <si>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</si>
  <si>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</si>
  <si>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</si>
  <si>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</si>
  <si>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</si>
  <si>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</si>
  <si>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</si>
  <si>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</si>
  <si>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</si>
  <si>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</si>
  <si>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</si>
  <si>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</si>
  <si>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</si>
  <si>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</si>
  <si>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</si>
  <si>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</si>
  <si>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</si>
  <si>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</si>
  <si>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</si>
  <si>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</si>
  <si>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</si>
  <si>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</si>
  <si>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</si>
  <si>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</si>
  <si>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</si>
  <si>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</si>
  <si>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</si>
  <si>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</si>
  <si>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</si>
  <si>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</si>
  <si>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</si>
  <si>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</si>
  <si>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</si>
  <si>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</si>
  <si>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</si>
  <si>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</si>
  <si>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</si>
  <si>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</si>
  <si>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</si>
  <si>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</si>
  <si>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</si>
  <si>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</si>
  <si>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</si>
  <si>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</si>
  <si>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</si>
  <si>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</si>
  <si>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</si>
  <si>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</si>
  <si>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</si>
  <si>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</si>
  <si>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</si>
  <si>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</si>
  <si>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</si>
  <si>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</si>
  <si>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</si>
  <si>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</si>
  <si>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</si>
  <si>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</si>
  <si>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</si>
  <si>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</si>
  <si>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</si>
  <si>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</si>
  <si>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</si>
  <si>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</si>
  <si>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</si>
  <si>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</si>
  <si>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</si>
  <si>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</si>
  <si>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</si>
  <si>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</si>
  <si>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</si>
  <si>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</si>
  <si>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</si>
  <si>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</si>
  <si>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</si>
  <si>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</si>
  <si>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</si>
  <si>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</si>
  <si>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</si>
  <si>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</si>
  <si>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</si>
  <si>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</si>
  <si>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</si>
  <si>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</si>
  <si>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</si>
  <si>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</si>
  <si>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</si>
  <si>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</si>
  <si>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</si>
  <si>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</si>
  <si>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</si>
  <si>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</si>
  <si>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</si>
  <si>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</si>
  <si>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</si>
  <si>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</si>
  <si>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</si>
  <si>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</si>
  <si>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</si>
  <si>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</si>
  <si>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</si>
  <si>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</si>
  <si>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</si>
  <si>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</si>
  <si>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</si>
  <si>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</si>
  <si>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</si>
  <si>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</si>
  <si>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</si>
  <si>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</si>
  <si>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</si>
  <si>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</si>
  <si>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</si>
  <si>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</si>
  <si>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</si>
  <si>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</si>
  <si>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</si>
  <si>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</si>
  <si>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</si>
  <si>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</si>
  <si>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</si>
  <si>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</si>
  <si>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</si>
  <si>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</si>
  <si>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</si>
  <si>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</si>
  <si>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</si>
  <si>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</si>
  <si>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</si>
  <si>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</si>
  <si>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</si>
  <si>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</si>
  <si>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</si>
  <si>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</si>
  <si>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</si>
  <si>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</si>
  <si>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</si>
  <si>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</si>
  <si>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</si>
  <si>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</si>
  <si>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</si>
  <si>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</si>
  <si>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</si>
  <si>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</si>
  <si>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</si>
  <si>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</si>
  <si>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</si>
  <si>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</si>
  <si>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</si>
  <si>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</si>
  <si>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</si>
  <si>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</si>
  <si>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</si>
  <si>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</si>
  <si>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</si>
  <si>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</si>
  <si>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</si>
  <si>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</si>
  <si>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</si>
  <si>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</si>
  <si>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</si>
  <si>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</si>
  <si>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</si>
  <si>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</si>
  <si>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</si>
  <si>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</si>
  <si>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</si>
  <si>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</si>
  <si>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</si>
  <si>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</si>
  <si>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</si>
  <si>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</si>
  <si>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</si>
  <si>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</si>
  <si>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</si>
  <si>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</si>
  <si>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</si>
  <si>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</si>
  <si>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</si>
  <si>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</si>
  <si>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</si>
  <si>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</si>
  <si>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</si>
  <si>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</si>
  <si>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</si>
  <si>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</si>
  <si>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</si>
  <si>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</si>
  <si>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</si>
  <si>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</si>
  <si>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</si>
  <si>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</si>
  <si>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</si>
  <si>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</si>
  <si>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</si>
  <si>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</si>
  <si>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</si>
  <si>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</si>
  <si>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</si>
  <si>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</si>
  <si>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</si>
  <si>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</si>
  <si>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</si>
  <si>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</si>
  <si>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</si>
  <si>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</si>
  <si>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</si>
  <si>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</si>
  <si>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</si>
  <si>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</si>
  <si>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</si>
  <si>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</si>
  <si>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</si>
  <si>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</si>
  <si>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</si>
  <si>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</si>
  <si>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</si>
  <si>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</si>
  <si>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</si>
  <si>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</si>
  <si>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</si>
  <si>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</si>
  <si>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</si>
  <si>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</si>
  <si>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</si>
  <si>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</si>
  <si>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</si>
  <si>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</si>
  <si>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</si>
  <si>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</si>
  <si>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</si>
  <si>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</si>
  <si>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</si>
  <si>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</si>
  <si>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</si>
  <si>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</si>
  <si>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</si>
  <si>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</si>
  <si>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</si>
  <si>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</si>
  <si>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</si>
  <si>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</si>
  <si>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</si>
  <si>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</si>
  <si>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</si>
  <si>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</si>
  <si>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</si>
  <si>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</si>
  <si>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</si>
  <si>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</si>
  <si>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</si>
  <si>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</si>
  <si>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</si>
  <si>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</si>
  <si>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</si>
  <si>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</si>
  <si>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</si>
  <si>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</si>
  <si>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</si>
  <si>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</si>
  <si>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</si>
  <si>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</si>
  <si>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</si>
  <si>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</si>
  <si>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</si>
  <si>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</si>
  <si>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</si>
  <si>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</si>
  <si>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</si>
  <si>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</si>
  <si>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</si>
  <si>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</si>
  <si>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</si>
  <si>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</si>
  <si>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</si>
  <si>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</si>
  <si>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</si>
  <si>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</si>
  <si>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</si>
  <si>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</si>
  <si>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</si>
  <si>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</si>
  <si>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</si>
  <si>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</si>
  <si>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</si>
  <si>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</si>
  <si>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</si>
  <si>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</si>
  <si>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</si>
  <si>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</si>
  <si>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</si>
  <si>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</si>
  <si>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</si>
  <si>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</si>
  <si>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</si>
  <si>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</si>
  <si>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</si>
  <si>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</si>
  <si>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</si>
  <si>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</si>
  <si>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</si>
  <si>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</si>
  <si>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</si>
  <si>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</si>
  <si>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</si>
  <si>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</si>
  <si>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</si>
  <si>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</si>
  <si>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</si>
  <si>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</si>
  <si>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</si>
  <si>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</si>
  <si>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</si>
  <si>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</si>
  <si>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</si>
  <si>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</si>
  <si>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</si>
  <si>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</si>
  <si>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</si>
  <si>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</si>
  <si>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</si>
  <si>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</si>
  <si>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</si>
  <si>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</si>
  <si>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</si>
  <si>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</si>
  <si>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</si>
  <si>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</si>
  <si>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</si>
  <si>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</si>
  <si>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</si>
  <si>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</si>
  <si>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</si>
  <si>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</si>
  <si>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</si>
  <si>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</si>
  <si>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</si>
  <si>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</si>
  <si>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</si>
  <si>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</si>
  <si>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</si>
  <si>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</si>
  <si>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</si>
  <si>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</si>
  <si>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</si>
  <si>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</si>
  <si>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</si>
  <si>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</si>
  <si>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</si>
  <si>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</si>
  <si>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</si>
  <si>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</si>
  <si>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</si>
  <si>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</si>
  <si>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</si>
  <si>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</si>
  <si>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</si>
  <si>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</si>
  <si>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</si>
  <si>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</si>
  <si>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</si>
  <si>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</si>
  <si>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</si>
  <si>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</si>
  <si>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</si>
  <si>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</si>
  <si>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</si>
  <si>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</si>
  <si>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</si>
  <si>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</si>
  <si>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</si>
  <si>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</si>
  <si>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</si>
  <si>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</si>
  <si>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</si>
  <si>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</si>
  <si>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</si>
  <si>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</si>
  <si>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</si>
  <si>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</si>
  <si>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</si>
  <si>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</si>
  <si>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</si>
  <si>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</si>
  <si>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</si>
  <si>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</si>
  <si>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</si>
  <si>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</si>
  <si>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</si>
  <si>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</si>
  <si>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</si>
  <si>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</si>
  <si>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</si>
  <si>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</si>
  <si>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</si>
  <si>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</si>
  <si>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</si>
  <si>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</si>
  <si>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</si>
  <si>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</si>
  <si>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</si>
  <si>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</si>
  <si>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</si>
  <si>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</si>
  <si>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</si>
  <si>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</si>
  <si>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</si>
  <si>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</si>
  <si>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</si>
  <si>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</si>
  <si>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</si>
  <si>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</si>
  <si>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</si>
  <si>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</si>
  <si>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</si>
  <si>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</si>
  <si>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</si>
  <si>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</si>
  <si>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</si>
  <si>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</si>
  <si>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</si>
  <si>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</si>
  <si>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</si>
  <si>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</si>
  <si>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</si>
  <si>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</si>
  <si>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</si>
  <si>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</si>
  <si>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</si>
  <si>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</si>
  <si>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</si>
  <si>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</si>
  <si>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</si>
  <si>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</si>
  <si>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</si>
  <si>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</si>
  <si>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</si>
  <si>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</si>
  <si>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</si>
  <si>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</si>
  <si>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</si>
  <si>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</si>
  <si>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</si>
  <si>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</si>
  <si>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</si>
  <si>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</si>
  <si>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</si>
  <si>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</si>
  <si>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</si>
  <si>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</si>
  <si>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</si>
  <si>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</si>
  <si>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</si>
  <si>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</si>
  <si>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</si>
  <si>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</si>
  <si>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</si>
  <si>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</si>
  <si>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</si>
  <si>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</si>
  <si>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</si>
  <si>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</si>
  <si>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</si>
  <si>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</si>
  <si>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</si>
  <si>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</si>
  <si>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</si>
  <si>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</si>
  <si>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</si>
  <si>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</si>
  <si>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</si>
  <si>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</si>
  <si>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</si>
  <si>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</si>
  <si>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</si>
  <si>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</si>
  <si>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</si>
  <si>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</si>
  <si>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</si>
  <si>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</si>
  <si>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</si>
  <si>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</si>
  <si>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</si>
  <si>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</si>
  <si>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</si>
  <si>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</si>
  <si>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</si>
  <si>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</si>
  <si>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</si>
  <si>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</si>
  <si>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</si>
  <si>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</si>
  <si>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</si>
  <si>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</si>
  <si>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</si>
  <si>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</si>
  <si>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</si>
  <si>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</si>
  <si>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</si>
  <si>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</si>
  <si>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</si>
  <si>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</si>
  <si>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</si>
  <si>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</si>
  <si>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</si>
  <si>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</si>
  <si>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</si>
  <si>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</si>
  <si>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</si>
  <si>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</si>
  <si>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</si>
  <si>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</si>
  <si>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</si>
  <si>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</si>
  <si>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</si>
  <si>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</si>
  <si>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</si>
  <si>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</si>
  <si>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</si>
  <si>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</si>
  <si>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</si>
  <si>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</si>
  <si>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</si>
  <si>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</si>
  <si>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</si>
  <si>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</si>
  <si>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</si>
  <si>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</si>
  <si>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</si>
  <si>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</si>
  <si>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</si>
  <si>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</si>
  <si>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</si>
  <si>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</si>
  <si>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</si>
  <si>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</si>
  <si>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</si>
  <si>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</si>
  <si>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</si>
  <si>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</si>
  <si>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</si>
  <si>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</si>
  <si>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</si>
  <si>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</si>
  <si>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</si>
  <si>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</si>
  <si>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</si>
  <si>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</si>
  <si>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</si>
  <si>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</si>
  <si>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</si>
  <si>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</si>
  <si>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</si>
  <si>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</si>
  <si>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</si>
  <si>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</si>
  <si>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</si>
  <si>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</si>
  <si>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</si>
  <si>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</si>
  <si>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</si>
  <si>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</si>
  <si>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</si>
  <si>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</si>
  <si>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</si>
  <si>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</si>
  <si>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</si>
  <si>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</si>
  <si>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</si>
  <si>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</si>
  <si>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</si>
  <si>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</si>
  <si>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</si>
  <si>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</si>
  <si>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</si>
  <si>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</si>
  <si>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</si>
  <si>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</si>
  <si>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</si>
  <si>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</si>
  <si>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</si>
  <si>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</si>
  <si>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</si>
  <si>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</si>
  <si>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</si>
  <si>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</si>
  <si>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</si>
  <si>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</si>
  <si>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</si>
  <si>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</si>
  <si>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</si>
  <si>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</si>
  <si>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</si>
  <si>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</si>
  <si>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</si>
  <si>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</si>
  <si>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</si>
  <si>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</si>
  <si>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</si>
  <si>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</si>
  <si>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</si>
  <si>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</si>
  <si>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</si>
  <si>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</si>
  <si>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</si>
  <si>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</si>
  <si>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</si>
  <si>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</si>
  <si>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</si>
  <si>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</si>
  <si>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</si>
  <si>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</si>
  <si>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</si>
  <si>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</si>
  <si>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</si>
  <si>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</si>
  <si>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</si>
  <si>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</si>
  <si>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</si>
  <si>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</si>
  <si>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</si>
  <si>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</si>
  <si>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</si>
  <si>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</si>
  <si>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</si>
  <si>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</si>
  <si>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</si>
  <si>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</si>
  <si>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</si>
  <si>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</si>
  <si>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</si>
  <si>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</si>
  <si>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</si>
  <si>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</si>
  <si>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</si>
  <si>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</si>
  <si>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</si>
  <si>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</si>
  <si>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</si>
  <si>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</si>
  <si>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</si>
  <si>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</si>
  <si>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</si>
  <si>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</si>
  <si>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</si>
  <si>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</si>
  <si>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</si>
  <si>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</si>
  <si>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</si>
  <si>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</si>
  <si>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</si>
  <si>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</si>
  <si>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</si>
  <si>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</si>
  <si>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</si>
  <si>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</si>
  <si>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</si>
  <si>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</si>
  <si>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</si>
  <si>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</si>
  <si>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</si>
  <si>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</si>
  <si>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</si>
  <si>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</si>
  <si>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</si>
  <si>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</si>
  <si>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</si>
  <si>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</si>
  <si>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</si>
  <si>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</si>
  <si>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</si>
  <si>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</si>
  <si>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</si>
  <si>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</si>
  <si>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</si>
  <si>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</si>
  <si>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</si>
  <si>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</si>
  <si>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</si>
  <si>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</si>
  <si>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</si>
  <si>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</si>
  <si>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</si>
  <si>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</si>
  <si>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</si>
  <si>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</si>
  <si>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</si>
  <si>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</si>
  <si>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</si>
  <si>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</si>
  <si>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</si>
  <si>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</si>
  <si>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</si>
  <si>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</si>
  <si>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</si>
  <si>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</si>
  <si>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</si>
  <si>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</si>
  <si>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</si>
  <si>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</si>
  <si>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</si>
  <si>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</si>
  <si>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</si>
  <si>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</si>
  <si>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</si>
  <si>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</si>
  <si>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</si>
  <si>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</si>
  <si>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</si>
  <si>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</si>
  <si>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</si>
  <si>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</si>
  <si>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</si>
  <si>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</si>
  <si>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</si>
  <si>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</si>
  <si>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</si>
  <si>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</si>
  <si>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</si>
  <si>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</si>
  <si>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</si>
  <si>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</si>
  <si>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</si>
  <si>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</si>
  <si>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</si>
  <si>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</si>
  <si>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</si>
  <si>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</si>
  <si>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</si>
  <si>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</si>
  <si>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</si>
  <si>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</si>
  <si>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</si>
  <si>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</si>
  <si>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</si>
  <si>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</si>
  <si>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</si>
  <si>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</si>
  <si>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</si>
  <si>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</si>
  <si>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</si>
  <si>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</si>
  <si>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</si>
  <si>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</si>
  <si>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</si>
  <si>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</si>
  <si>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</si>
  <si>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</si>
  <si>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</si>
  <si>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</si>
  <si>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</si>
  <si>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</si>
  <si>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</si>
  <si>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</si>
  <si>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</si>
  <si>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</si>
  <si>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</si>
  <si>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</si>
  <si>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</si>
  <si>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</si>
  <si>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</si>
  <si>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</si>
  <si>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</si>
  <si>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</si>
  <si>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</si>
  <si>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</si>
  <si>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</si>
  <si>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</si>
  <si>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</si>
  <si>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</si>
  <si>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</si>
  <si>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</si>
  <si>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</si>
  <si>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</si>
  <si>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</si>
  <si>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</si>
  <si>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</si>
  <si>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</si>
  <si>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</si>
  <si>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</si>
  <si>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</si>
  <si>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</si>
  <si>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</si>
  <si>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</si>
  <si>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</si>
  <si>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</si>
  <si>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</si>
  <si>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</si>
  <si>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</si>
  <si>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</si>
  <si>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</si>
  <si>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</si>
  <si>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</si>
  <si>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</si>
  <si>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</si>
  <si>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</si>
  <si>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</si>
  <si>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</si>
  <si>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</si>
  <si>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</si>
  <si>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</si>
  <si>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</si>
  <si>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</si>
  <si>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</si>
  <si>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</si>
  <si>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</si>
  <si>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</si>
  <si>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</si>
  <si>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</si>
  <si>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</si>
  <si>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</si>
  <si>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</si>
  <si>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</si>
  <si>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</si>
  <si>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</si>
  <si>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</si>
  <si>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</si>
  <si>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</si>
  <si>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</si>
  <si>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</si>
  <si>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</si>
  <si>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</si>
  <si>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</si>
  <si>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</si>
  <si>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</si>
  <si>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</si>
  <si>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</si>
  <si>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</si>
  <si>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</si>
  <si>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</si>
  <si>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</si>
  <si>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</si>
  <si>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</si>
  <si>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</si>
  <si>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</si>
  <si>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</si>
  <si>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</si>
  <si>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</si>
  <si>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</si>
  <si>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</si>
  <si>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</si>
  <si>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</si>
  <si>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</si>
  <si>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</si>
  <si>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</si>
  <si>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</si>
  <si>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</si>
  <si>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</si>
  <si>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</si>
  <si>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</si>
  <si>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</si>
  <si>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</si>
  <si>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</si>
  <si>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</si>
  <si>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</si>
  <si>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</si>
  <si>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</si>
  <si>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</si>
  <si>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</si>
  <si>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</si>
  <si>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</si>
  <si>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</si>
  <si>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</si>
  <si>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</si>
  <si>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</si>
  <si>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</si>
  <si>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</si>
  <si>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</si>
  <si>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</si>
  <si>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</si>
  <si>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</si>
  <si>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</si>
  <si>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</si>
  <si>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</si>
  <si>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</si>
  <si>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</si>
  <si>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</si>
  <si>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</si>
  <si>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</si>
  <si>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</si>
  <si>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</si>
  <si>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</si>
  <si>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</si>
  <si>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</si>
  <si>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</si>
  <si>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</si>
  <si>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</si>
  <si>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</si>
  <si>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</si>
  <si>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</si>
  <si>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</si>
  <si>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</si>
  <si>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</si>
  <si>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</si>
  <si>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</si>
  <si>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</si>
  <si>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</si>
  <si>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</si>
  <si>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</si>
  <si>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</si>
  <si>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</si>
  <si>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</si>
  <si>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</si>
  <si>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</si>
  <si>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</si>
  <si>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</si>
  <si>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</si>
  <si>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</si>
  <si>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</si>
  <si>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</si>
  <si>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</si>
  <si>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</si>
  <si>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</si>
  <si>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</si>
  <si>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</si>
  <si>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</si>
  <si>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</si>
  <si>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</si>
  <si>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</si>
  <si>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</si>
  <si>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</si>
  <si>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</si>
  <si>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</si>
  <si>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</si>
  <si>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</si>
  <si>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</si>
  <si>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</si>
  <si>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</si>
  <si>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</si>
  <si>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</si>
  <si>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</si>
  <si>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</si>
  <si>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</si>
  <si>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</si>
  <si>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</si>
  <si>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</si>
  <si>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</si>
  <si>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</si>
  <si>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</si>
  <si>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</si>
  <si>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</si>
  <si>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</si>
  <si>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</si>
  <si>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</si>
  <si>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</si>
  <si>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</si>
  <si>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</si>
  <si>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</si>
  <si>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</si>
  <si>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</si>
  <si>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</si>
  <si>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</si>
  <si>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</si>
  <si>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</si>
  <si>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</si>
  <si>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</si>
  <si>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</si>
  <si>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</si>
  <si>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</si>
  <si>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</si>
  <si>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</si>
  <si>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</si>
  <si>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</si>
  <si>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</si>
  <si>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</si>
  <si>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</si>
  <si>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</si>
  <si>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</si>
  <si>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</si>
  <si>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</si>
  <si>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</si>
  <si>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</si>
  <si>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</si>
  <si>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</si>
  <si>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</si>
  <si>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</si>
  <si>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</si>
  <si>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</si>
  <si>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</si>
  <si>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</si>
  <si>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</si>
  <si>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</si>
  <si>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</si>
  <si>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</si>
  <si>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</si>
  <si>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</si>
  <si>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</si>
  <si>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</si>
  <si>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</si>
  <si>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</si>
  <si>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</si>
  <si>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</si>
  <si>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</si>
  <si>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</si>
  <si>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</si>
  <si>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</si>
  <si>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</si>
  <si>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</si>
  <si>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</si>
  <si>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</si>
  <si>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</si>
  <si>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</si>
  <si>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</si>
  <si>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</si>
  <si>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</si>
  <si>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</si>
  <si>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</si>
  <si>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</si>
  <si>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</si>
  <si>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</si>
  <si>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</si>
  <si>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</si>
  <si>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</si>
  <si>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</si>
  <si>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</si>
  <si>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</si>
  <si>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</si>
  <si>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</si>
  <si>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</si>
  <si>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</si>
  <si>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</si>
  <si>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</si>
  <si>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</si>
  <si>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</si>
  <si>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</si>
  <si>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</si>
  <si>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</si>
  <si>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</si>
  <si>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</si>
  <si>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</si>
  <si>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</si>
  <si>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</si>
  <si>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</si>
  <si>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</si>
  <si>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</si>
  <si>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</si>
  <si>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</si>
  <si>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</si>
  <si>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</si>
  <si>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</si>
  <si>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</si>
  <si>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</si>
  <si>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</si>
  <si>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</si>
  <si>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</si>
  <si>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</si>
  <si>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</si>
  <si>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</si>
  <si>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</si>
  <si>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</si>
  <si>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</si>
  <si>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</si>
  <si>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</si>
  <si>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</si>
  <si>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</si>
  <si>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</si>
  <si>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</si>
  <si>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</si>
  <si>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</si>
  <si>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</si>
  <si>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</si>
  <si>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</si>
  <si>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</si>
  <si>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</si>
  <si>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</si>
  <si>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</si>
  <si>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</si>
  <si>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</si>
  <si>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</si>
  <si>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</si>
  <si>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</si>
  <si>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</si>
  <si>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</si>
  <si>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</si>
  <si>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</si>
  <si>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</si>
  <si>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</si>
  <si>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</si>
  <si>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</si>
  <si>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</si>
  <si>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</si>
  <si>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</si>
  <si>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</si>
  <si>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</si>
  <si>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</si>
  <si>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</si>
  <si>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</si>
  <si>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</si>
  <si>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</si>
  <si>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</si>
  <si>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</si>
  <si>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</si>
  <si>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</si>
  <si>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</si>
  <si>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</si>
  <si>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</si>
  <si>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</si>
  <si>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</si>
  <si>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</si>
  <si>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</si>
  <si>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</si>
  <si>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</si>
  <si>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</si>
  <si>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</si>
  <si>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</si>
  <si>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</si>
  <si>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</si>
  <si>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</si>
  <si>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</si>
  <si>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</si>
  <si>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</si>
  <si>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</si>
  <si>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</si>
  <si>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</si>
  <si>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</si>
  <si>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</si>
  <si>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</si>
  <si>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</si>
  <si>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</si>
  <si>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</si>
  <si>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</si>
  <si>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</si>
  <si>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</si>
  <si>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</si>
  <si>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</si>
  <si>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</si>
  <si>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</si>
  <si>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</si>
  <si>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</si>
  <si>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</si>
  <si>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</si>
  <si>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</si>
  <si>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</si>
  <si>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</si>
  <si>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</si>
  <si>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</si>
  <si>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</si>
  <si>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</si>
  <si>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</si>
  <si>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</si>
  <si>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</si>
  <si>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</si>
  <si>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</si>
  <si>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</si>
  <si>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</si>
  <si>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</si>
  <si>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</si>
  <si>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</si>
  <si>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</si>
  <si>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</si>
  <si>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</si>
  <si>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</si>
  <si>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</si>
  <si>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</si>
  <si>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</si>
  <si>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</si>
  <si>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</si>
  <si>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</si>
  <si>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</si>
  <si>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</si>
  <si>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</si>
  <si>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</si>
  <si>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</si>
  <si>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</si>
  <si>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</si>
  <si>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</si>
  <si>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</si>
  <si>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</si>
  <si>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</si>
  <si>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</si>
  <si>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</si>
  <si>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</si>
  <si>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</si>
  <si>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</si>
  <si>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</si>
  <si>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</si>
  <si>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</si>
  <si>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</si>
  <si>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</si>
  <si>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</si>
  <si>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</si>
  <si>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</si>
  <si>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</si>
  <si>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</si>
  <si>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</si>
  <si>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</si>
  <si>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</si>
  <si>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</si>
  <si>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</si>
  <si>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</si>
  <si>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</si>
  <si>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</si>
  <si>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</si>
  <si>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</si>
  <si>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</si>
  <si>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</si>
  <si>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</si>
  <si>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</si>
  <si>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</si>
  <si>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</si>
  <si>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</si>
  <si>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</si>
  <si>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</si>
  <si>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</si>
  <si>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</si>
  <si>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</si>
  <si>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</si>
  <si>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</si>
  <si>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</si>
  <si>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</si>
  <si>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</si>
  <si>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</si>
  <si>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</si>
  <si>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</si>
  <si>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</si>
  <si>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</si>
  <si>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</si>
  <si>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</si>
  <si>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</si>
  <si>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</si>
  <si>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</si>
  <si>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</si>
  <si>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</si>
  <si>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</si>
  <si>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</si>
  <si>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</si>
  <si>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</si>
  <si>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</si>
  <si>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</si>
  <si>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</si>
  <si>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</si>
  <si>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</si>
  <si>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</si>
  <si>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</si>
  <si>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</si>
  <si>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</si>
  <si>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</si>
  <si>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</si>
  <si>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</si>
  <si>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</si>
  <si>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</si>
  <si>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</si>
  <si>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</si>
  <si>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</si>
  <si>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</si>
  <si>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</si>
  <si>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</si>
  <si>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</si>
  <si>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</si>
  <si>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</si>
  <si>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</si>
  <si>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</si>
  <si>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</si>
  <si>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</si>
  <si>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</si>
  <si>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</si>
  <si>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</si>
  <si>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</si>
  <si>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</si>
  <si>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</si>
  <si>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</si>
  <si>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</si>
  <si>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</si>
  <si>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</si>
  <si>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</si>
  <si>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</si>
  <si>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</si>
  <si>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</si>
  <si>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</si>
  <si>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</si>
  <si>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</si>
  <si>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</si>
  <si>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</si>
  <si>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</si>
  <si>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</si>
  <si>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</si>
  <si>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</si>
  <si>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</si>
  <si>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</si>
  <si>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</si>
  <si>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</si>
  <si>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</si>
  <si>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</si>
  <si>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</si>
  <si>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</si>
  <si>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</si>
  <si>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</si>
  <si>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</si>
  <si>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</si>
  <si>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</si>
  <si>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</si>
  <si>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</si>
  <si>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</si>
  <si>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</si>
  <si>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</si>
  <si>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</si>
  <si>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</si>
  <si>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</si>
  <si>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</si>
  <si>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</si>
  <si>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</si>
  <si>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</si>
  <si>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</si>
  <si>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</si>
  <si>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</si>
  <si>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</si>
  <si>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</si>
  <si>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</si>
  <si>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</si>
  <si>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</si>
  <si>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</si>
  <si>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</si>
  <si>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</si>
  <si>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</si>
  <si>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</si>
  <si>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</si>
  <si>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</si>
  <si>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</si>
  <si>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</si>
  <si>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</si>
  <si>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</si>
  <si>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</si>
  <si>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</si>
  <si>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</si>
  <si>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</si>
  <si>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</si>
  <si>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</si>
  <si>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</si>
  <si>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</si>
  <si>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</si>
  <si>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</si>
  <si>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</si>
  <si>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</si>
  <si>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</si>
  <si>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</si>
  <si>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</si>
  <si>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</si>
  <si>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</si>
  <si>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</si>
  <si>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</si>
  <si>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</si>
  <si>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</si>
  <si>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</si>
  <si>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</si>
  <si>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</si>
  <si>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</si>
  <si>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</si>
  <si>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</si>
  <si>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</si>
  <si>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</si>
  <si>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</si>
  <si>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</si>
  <si>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</si>
  <si>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</si>
  <si>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</si>
  <si>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</si>
  <si>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</si>
  <si>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</si>
  <si>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</si>
  <si>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</si>
  <si>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</si>
  <si>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</si>
  <si>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</si>
  <si>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</si>
  <si>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</si>
  <si>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</si>
  <si>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</si>
  <si>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</si>
  <si>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</si>
  <si>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</si>
  <si>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</si>
  <si>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</si>
  <si>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</si>
  <si>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</si>
  <si>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</si>
  <si>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</si>
  <si>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</si>
  <si>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</si>
  <si>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</si>
  <si>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</si>
  <si>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</si>
  <si>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</si>
  <si>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</si>
  <si>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</si>
  <si>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</si>
  <si>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</si>
  <si>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</si>
  <si>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</si>
  <si>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</si>
  <si>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</si>
  <si>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</si>
  <si>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</si>
  <si>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</si>
  <si>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</si>
  <si>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</si>
  <si>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</si>
  <si>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</si>
  <si>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</si>
  <si>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</si>
  <si>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</si>
  <si>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</si>
  <si>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</si>
  <si>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</si>
  <si>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</si>
  <si>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</si>
  <si>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</si>
  <si>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</si>
  <si>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</si>
  <si>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</si>
  <si>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</si>
  <si>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</si>
  <si>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</si>
  <si>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</si>
  <si>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</si>
  <si>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</si>
  <si>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</si>
  <si>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</si>
  <si>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</si>
  <si>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</si>
  <si>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</si>
  <si>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</si>
  <si>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</si>
  <si>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</si>
  <si>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</si>
  <si>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</si>
  <si>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</si>
  <si>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</si>
  <si>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</si>
  <si>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</si>
  <si>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</si>
  <si>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</si>
  <si>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</si>
  <si>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</si>
  <si>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</si>
  <si>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</si>
  <si>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</si>
  <si>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</si>
  <si>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</si>
  <si>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</si>
  <si>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</si>
  <si>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</si>
  <si>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</si>
  <si>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</si>
  <si>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</si>
  <si>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</si>
  <si>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</si>
  <si>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</si>
  <si>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</si>
  <si>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</si>
  <si>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</si>
  <si>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</si>
  <si>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</si>
  <si>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</si>
  <si>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</si>
  <si>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</si>
  <si>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</si>
  <si>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</si>
  <si>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</si>
  <si>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</si>
  <si>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</si>
  <si>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</si>
  <si>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</si>
  <si>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</si>
  <si>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</si>
  <si>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</si>
  <si>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</si>
  <si>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</si>
  <si>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</si>
  <si>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</si>
  <si>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</si>
  <si>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</si>
  <si>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</si>
  <si>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</si>
  <si>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</si>
  <si>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</si>
  <si>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</si>
  <si>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</si>
  <si>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</si>
  <si>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</si>
  <si>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</si>
  <si>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</si>
  <si>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</si>
  <si>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</si>
  <si>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</si>
  <si>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</si>
  <si>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</si>
  <si>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</si>
  <si>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</si>
  <si>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</si>
  <si>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</si>
  <si>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</si>
  <si>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</si>
  <si>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</si>
  <si>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</si>
  <si>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</si>
  <si>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</si>
  <si>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</si>
  <si>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</si>
  <si>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</si>
  <si>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</si>
  <si>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</si>
  <si>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</si>
  <si>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</si>
  <si>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</si>
  <si>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</si>
  <si>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</si>
  <si>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</si>
  <si>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</si>
  <si>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</si>
  <si>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</si>
  <si>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</si>
  <si>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</si>
  <si>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</si>
  <si>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</si>
  <si>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</si>
  <si>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</si>
  <si>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</si>
  <si>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</si>
  <si>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</si>
  <si>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</si>
  <si>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</si>
  <si>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</si>
  <si>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</si>
  <si>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</si>
  <si>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</si>
  <si>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</si>
  <si>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</si>
  <si>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</si>
  <si>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</si>
  <si>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</si>
  <si>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</si>
  <si>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</si>
  <si>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</si>
  <si>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</si>
  <si>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</si>
  <si>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</si>
  <si>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</si>
  <si>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</si>
  <si>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</si>
  <si>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</si>
  <si>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</si>
  <si>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</si>
  <si>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</si>
  <si>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</si>
  <si>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</si>
  <si>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</si>
  <si>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</si>
  <si>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</si>
  <si>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</si>
  <si>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</si>
  <si>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</si>
  <si>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</si>
  <si>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</si>
  <si>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</si>
  <si>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</si>
  <si>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</si>
  <si>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</si>
  <si>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</si>
  <si>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</si>
  <si>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</si>
  <si>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</si>
  <si>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</si>
  <si>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</si>
  <si>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</si>
  <si>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</si>
  <si>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</si>
  <si>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</si>
  <si>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</si>
  <si>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</si>
  <si>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</si>
  <si>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</si>
  <si>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</si>
  <si>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</si>
  <si>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</si>
  <si>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</si>
  <si>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</si>
  <si>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</si>
  <si>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</si>
  <si>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</si>
  <si>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</si>
  <si>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</si>
  <si>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</si>
  <si>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</si>
  <si>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</si>
  <si>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</si>
  <si>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</si>
  <si>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</si>
  <si>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</si>
  <si>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</si>
  <si>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</si>
  <si>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</si>
  <si>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</si>
  <si>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</si>
  <si>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</si>
  <si>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</si>
  <si>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</si>
  <si>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</si>
  <si>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</si>
  <si>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</si>
  <si>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</si>
  <si>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</si>
  <si>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</si>
  <si>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</si>
  <si>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</si>
  <si>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</si>
  <si>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</si>
  <si>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</si>
  <si>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</si>
  <si>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</si>
  <si>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</si>
  <si>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</si>
  <si>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</si>
  <si>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</si>
  <si>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</si>
  <si>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</si>
  <si>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</si>
  <si>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</si>
  <si>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</si>
  <si>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</si>
  <si>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</si>
  <si>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</si>
  <si>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</si>
  <si>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</si>
  <si>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</si>
  <si>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</si>
  <si>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</si>
  <si>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</si>
  <si>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</si>
  <si>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</si>
  <si>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</si>
  <si>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</si>
  <si>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</si>
  <si>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</si>
  <si>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</si>
  <si>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</si>
  <si>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</si>
  <si>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</si>
  <si>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</si>
  <si>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</si>
  <si>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</si>
  <si>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</si>
  <si>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</si>
  <si>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</si>
  <si>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</si>
  <si>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</si>
  <si>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</si>
  <si>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</si>
  <si>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</si>
  <si>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</si>
  <si>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</si>
  <si>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</si>
  <si>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</si>
  <si>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</si>
  <si>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</si>
  <si>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</si>
  <si>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</si>
  <si>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</si>
  <si>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</si>
  <si>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</si>
  <si>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</si>
  <si>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</si>
  <si>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</si>
  <si>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</si>
  <si>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</si>
  <si>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</si>
  <si>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</si>
  <si>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</si>
  <si>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</si>
  <si>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</si>
  <si>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</si>
  <si>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</si>
  <si>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</si>
  <si>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</si>
  <si>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</si>
  <si>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</si>
  <si>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</si>
  <si>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</si>
  <si>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</si>
  <si>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</si>
  <si>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</si>
  <si>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</si>
  <si>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</si>
  <si>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</si>
  <si>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</si>
  <si>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</si>
  <si>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</si>
  <si>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</si>
  <si>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</si>
  <si>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</si>
  <si>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</si>
  <si>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</si>
  <si>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</si>
  <si>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</si>
  <si>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</si>
  <si>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</si>
  <si>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</si>
  <si>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</si>
  <si>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</si>
  <si>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</si>
  <si>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</si>
  <si>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</si>
  <si>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</si>
  <si>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</si>
  <si>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</si>
  <si>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</si>
  <si>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</si>
  <si>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</si>
  <si>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</si>
  <si>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</si>
  <si>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</si>
  <si>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</si>
  <si>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</si>
  <si>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</si>
  <si>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</si>
  <si>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</si>
  <si>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</si>
  <si>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</si>
  <si>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</si>
  <si>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</si>
  <si>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</si>
  <si>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</si>
  <si>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</si>
  <si>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</si>
  <si>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</si>
  <si>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</si>
  <si>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</si>
  <si>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</si>
  <si>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</si>
  <si>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</si>
  <si>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</si>
  <si>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</si>
  <si>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</si>
  <si>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</si>
  <si>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</si>
  <si>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</si>
  <si>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</si>
  <si>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</si>
  <si>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</si>
  <si>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</si>
  <si>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</si>
  <si>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</si>
  <si>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</si>
  <si>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</si>
  <si>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</si>
  <si>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</si>
  <si>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</si>
  <si>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</si>
  <si>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</si>
  <si>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</si>
  <si>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</si>
  <si>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</si>
  <si>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</si>
  <si>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</si>
  <si>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</si>
  <si>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</si>
  <si>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</si>
  <si>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</si>
  <si>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</si>
  <si>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</si>
  <si>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</si>
  <si>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</si>
  <si>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</si>
  <si>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</si>
  <si>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</si>
  <si>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</si>
  <si>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</si>
  <si>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</si>
  <si>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</si>
  <si>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</si>
  <si>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</si>
  <si>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</si>
  <si>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</si>
  <si>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</si>
  <si>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</si>
  <si>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</si>
  <si>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</si>
  <si>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</si>
  <si>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</si>
  <si>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</si>
  <si>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</si>
  <si>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</si>
  <si>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</si>
  <si>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</si>
  <si>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</si>
  <si>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</si>
  <si>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</si>
  <si>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</si>
  <si>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</si>
  <si>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</si>
  <si>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</si>
  <si>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</si>
  <si>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</si>
  <si>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</si>
  <si>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</si>
  <si>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</si>
  <si>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</si>
  <si>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</si>
  <si>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</si>
  <si>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</si>
  <si>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</si>
  <si>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</si>
  <si>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</si>
  <si>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</si>
  <si>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</si>
  <si>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</si>
  <si>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</si>
  <si>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</si>
  <si>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</si>
  <si>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</si>
  <si>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</si>
  <si>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</si>
  <si>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</si>
  <si>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</si>
  <si>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</si>
  <si>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</si>
  <si>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</si>
  <si>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</si>
  <si>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</si>
  <si>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</si>
  <si>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</si>
  <si>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</si>
  <si>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</si>
  <si>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</si>
  <si>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</si>
  <si>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</si>
  <si>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</si>
  <si>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</si>
  <si>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</si>
  <si>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</si>
  <si>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</si>
  <si>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</si>
  <si>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</si>
  <si>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</si>
  <si>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</si>
  <si>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</si>
  <si>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</si>
  <si>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</si>
  <si>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</si>
  <si>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</si>
  <si>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</si>
  <si>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</si>
  <si>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</si>
  <si>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</si>
  <si>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</si>
  <si>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</si>
  <si>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</si>
  <si>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</si>
  <si>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</si>
  <si>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</si>
  <si>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</si>
  <si>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</si>
  <si>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</si>
  <si>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</si>
  <si>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</si>
  <si>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</si>
  <si>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</si>
  <si>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</si>
  <si>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</si>
  <si>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</si>
  <si>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</si>
  <si>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</si>
  <si>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</si>
  <si>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</si>
  <si>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</si>
  <si>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</si>
  <si>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</si>
  <si>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</si>
  <si>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</si>
  <si>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</si>
  <si>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</si>
  <si>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</si>
  <si>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</si>
  <si>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</si>
  <si>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</si>
  <si>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</si>
  <si>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</si>
  <si>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</si>
  <si>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</si>
  <si>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</si>
  <si>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</si>
  <si>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</si>
  <si>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</si>
  <si>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</si>
  <si>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</si>
  <si>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</si>
  <si>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</si>
  <si>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</si>
  <si>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</si>
  <si>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</si>
  <si>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</si>
  <si>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</si>
  <si>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</si>
  <si>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</si>
  <si>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</si>
  <si>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</si>
  <si>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</si>
  <si>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</si>
  <si>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</si>
  <si>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</si>
  <si>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</si>
  <si>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</si>
  <si>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</si>
  <si>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</si>
  <si>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</si>
  <si>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</si>
  <si>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</si>
  <si>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</si>
  <si>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</si>
  <si>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</si>
  <si>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</si>
  <si>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</si>
  <si>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</si>
  <si>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</si>
  <si>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</si>
  <si>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</si>
  <si>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</si>
  <si>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</si>
  <si>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</si>
  <si>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</si>
  <si>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</si>
  <si>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</si>
  <si>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</si>
  <si>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</si>
  <si>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</si>
  <si>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</si>
  <si>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</si>
  <si>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</si>
  <si>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</si>
  <si>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</si>
  <si>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</si>
  <si>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</si>
  <si>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</si>
  <si>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</si>
  <si>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</si>
  <si>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</si>
  <si>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</si>
  <si>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</si>
  <si>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</si>
  <si>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</si>
  <si>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</si>
  <si>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</si>
  <si>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</si>
  <si>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</si>
  <si>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</si>
  <si>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</si>
  <si>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</si>
  <si>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</si>
  <si>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</si>
  <si>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</si>
  <si>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</si>
  <si>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</si>
  <si>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</si>
  <si>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</si>
  <si>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</si>
  <si>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</si>
  <si>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</si>
  <si>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</si>
  <si>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</si>
  <si>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</si>
  <si>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</si>
  <si>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</si>
  <si>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</si>
  <si>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</si>
  <si>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</si>
  <si>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</si>
  <si>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</si>
  <si>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</si>
  <si>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</si>
  <si>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</si>
  <si>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</si>
  <si>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</si>
  <si>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</si>
  <si>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</si>
  <si>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</si>
  <si>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</si>
  <si>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</si>
  <si>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</si>
  <si>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</si>
  <si>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</si>
  <si>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</si>
  <si>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</si>
  <si>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</si>
  <si>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</si>
  <si>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</si>
  <si>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</si>
  <si>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</si>
  <si>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</si>
  <si>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</si>
  <si>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</si>
  <si>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</si>
  <si>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</si>
  <si>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</si>
  <si>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</si>
  <si>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</si>
  <si>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</si>
  <si>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</si>
  <si>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</si>
  <si>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</si>
  <si>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</si>
  <si>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</si>
  <si>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</si>
  <si>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</si>
  <si>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</si>
  <si>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</si>
  <si>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</si>
  <si>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</si>
  <si>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</si>
  <si>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</si>
  <si>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</si>
  <si>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</si>
  <si>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</si>
  <si>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</si>
  <si>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</si>
  <si>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</si>
  <si>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</si>
  <si>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</si>
  <si>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</si>
  <si>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</si>
  <si>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</si>
  <si>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</si>
  <si>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</si>
  <si>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</si>
  <si>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</si>
  <si>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</si>
  <si>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</si>
  <si>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</si>
  <si>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</si>
  <si>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</si>
  <si>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</si>
  <si>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</si>
  <si>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</si>
  <si>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</si>
  <si>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</si>
  <si>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</si>
  <si>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</si>
  <si>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</si>
  <si>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</si>
  <si>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</si>
  <si>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</si>
  <si>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</si>
  <si>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</si>
  <si>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</si>
  <si>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</si>
  <si>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</si>
  <si>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</si>
  <si>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</si>
  <si>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</si>
  <si>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</si>
  <si>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</si>
  <si>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</si>
  <si>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</si>
  <si>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</si>
  <si>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</si>
  <si>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</si>
  <si>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</si>
  <si>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</si>
  <si>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</si>
  <si>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</si>
  <si>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</si>
  <si>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</si>
  <si>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</si>
  <si>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</si>
  <si>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</si>
  <si>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</si>
  <si>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</si>
  <si>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</si>
  <si>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</si>
  <si>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</si>
  <si>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</si>
  <si>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</si>
  <si>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</si>
  <si>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</si>
  <si>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</si>
  <si>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</si>
  <si>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</si>
  <si>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</si>
  <si>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</si>
  <si>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</si>
  <si>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</si>
  <si>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</si>
  <si>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</si>
  <si>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</si>
  <si>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</si>
  <si>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</si>
  <si>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</si>
  <si>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</si>
  <si>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</si>
  <si>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</si>
  <si>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</si>
  <si>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</si>
  <si>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</si>
  <si>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</si>
  <si>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</si>
  <si>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</si>
  <si>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</si>
  <si>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</si>
  <si>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</si>
  <si>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</si>
  <si>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</si>
  <si>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</si>
  <si>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</si>
  <si>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</si>
  <si>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</si>
  <si>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</si>
  <si>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</si>
  <si>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</si>
  <si>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</si>
  <si>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</si>
  <si>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</si>
  <si>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</si>
  <si>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</si>
  <si>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</si>
  <si>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</si>
  <si>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</si>
  <si>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</si>
  <si>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</si>
  <si>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</si>
  <si>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</si>
  <si>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</si>
  <si>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</si>
  <si>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</si>
  <si>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</si>
  <si>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</si>
  <si>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</si>
  <si>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</si>
  <si>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</si>
  <si>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</si>
  <si>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</si>
  <si>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</si>
  <si>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</si>
  <si>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</si>
  <si>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</si>
  <si>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</si>
  <si>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</si>
  <si>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</si>
  <si>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</si>
  <si>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</si>
  <si>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</si>
  <si>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</si>
  <si>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</si>
  <si>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</si>
  <si>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</si>
  <si>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</si>
  <si>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</si>
  <si>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</si>
  <si>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</si>
  <si>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</si>
  <si>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</si>
  <si>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</si>
  <si>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</si>
  <si>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</si>
  <si>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</si>
  <si>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</si>
  <si>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</si>
  <si>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</si>
  <si>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</si>
  <si>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</si>
  <si>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</si>
  <si>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</si>
  <si>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</si>
  <si>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</si>
  <si>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</si>
  <si>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</si>
  <si>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</si>
  <si>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</si>
  <si>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</si>
  <si>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</si>
  <si>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</si>
  <si>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</si>
  <si>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</si>
  <si>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</si>
  <si>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</si>
  <si>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</si>
  <si>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</si>
  <si>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</si>
  <si>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</si>
  <si>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</si>
  <si>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</si>
  <si>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</si>
  <si>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</si>
  <si>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</si>
  <si>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</si>
  <si>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</si>
  <si>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</si>
  <si>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</si>
  <si>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</si>
  <si>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</si>
  <si>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</si>
  <si>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</si>
  <si>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</si>
  <si>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</si>
  <si>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</si>
  <si>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</si>
  <si>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</si>
  <si>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</si>
  <si>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</si>
  <si>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</si>
  <si>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</si>
  <si>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</si>
  <si>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</si>
  <si>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</si>
  <si>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</si>
  <si>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</si>
  <si>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</si>
  <si>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</si>
  <si>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</si>
  <si>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</si>
  <si>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</si>
  <si>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</si>
  <si>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</si>
  <si>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</si>
  <si>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</si>
  <si>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</si>
  <si>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</si>
  <si>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</si>
  <si>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</si>
  <si>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</si>
  <si>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</si>
  <si>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</si>
  <si>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</si>
  <si>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</si>
  <si>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</si>
  <si>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</si>
  <si>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</si>
  <si>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</si>
  <si>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</si>
  <si>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</si>
  <si>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</si>
  <si>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</si>
  <si>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</si>
  <si>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</si>
  <si>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</si>
  <si>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</si>
  <si>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</si>
  <si>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</si>
  <si>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</si>
  <si>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</si>
  <si>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</si>
  <si>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</si>
  <si>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</si>
  <si>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</si>
  <si>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</si>
  <si>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</si>
  <si>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</si>
  <si>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</si>
  <si>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</si>
  <si>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</si>
  <si>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</si>
  <si>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</si>
  <si>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</si>
  <si>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</si>
  <si>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</si>
  <si>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</si>
  <si>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</si>
  <si>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</si>
  <si>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</si>
  <si>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</si>
  <si>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</si>
  <si>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</si>
  <si>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</si>
  <si>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</si>
  <si>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</si>
  <si>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</si>
  <si>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</si>
  <si>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</si>
  <si>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</si>
  <si>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</si>
  <si>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</si>
  <si>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</si>
  <si>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</si>
  <si>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</si>
  <si>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</si>
  <si>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</si>
  <si>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</si>
  <si>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</si>
  <si>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</si>
  <si>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</si>
  <si>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</si>
  <si>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</si>
  <si>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</si>
  <si>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</si>
  <si>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</si>
  <si>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</si>
  <si>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</si>
  <si>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</si>
  <si>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</si>
  <si>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</si>
  <si>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</si>
  <si>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</si>
  <si>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</si>
  <si>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</si>
  <si>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</si>
  <si>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</si>
  <si>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</si>
  <si>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</si>
  <si>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</si>
  <si>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</si>
  <si>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</si>
  <si>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</si>
  <si>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</si>
  <si>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</si>
  <si>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</si>
  <si>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</si>
  <si>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</si>
  <si>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</si>
  <si>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</si>
  <si>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</si>
  <si>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</si>
  <si>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</si>
  <si>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</si>
  <si>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</si>
  <si>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</si>
  <si>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</si>
  <si>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</si>
  <si>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</si>
  <si>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</si>
  <si>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</si>
  <si>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</si>
  <si>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</si>
  <si>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</si>
  <si>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</si>
  <si>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</si>
  <si>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</si>
  <si>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</si>
  <si>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</si>
  <si>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</si>
  <si>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</si>
  <si>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</si>
  <si>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</si>
  <si>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</si>
  <si>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</si>
  <si>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</si>
  <si>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</si>
  <si>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</si>
  <si>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</si>
  <si>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</si>
  <si>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</si>
  <si>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</si>
  <si>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</si>
  <si>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</si>
  <si>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</si>
  <si>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</si>
  <si>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</si>
  <si>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</si>
  <si>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</si>
  <si>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</si>
  <si>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</si>
  <si>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</si>
  <si>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</si>
  <si>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</si>
  <si>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</si>
  <si>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</si>
  <si>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</si>
  <si>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</si>
  <si>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</si>
  <si>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</si>
  <si>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</si>
  <si>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</si>
  <si>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</si>
  <si>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</si>
  <si>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</si>
  <si>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</si>
  <si>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</si>
  <si>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</si>
  <si>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</si>
  <si>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</si>
  <si>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</si>
  <si>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</si>
  <si>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</si>
  <si>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</si>
  <si>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</si>
  <si>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</si>
  <si>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</si>
  <si>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</si>
  <si>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</si>
  <si>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</si>
  <si>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</si>
  <si>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</si>
  <si>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</si>
  <si>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</si>
  <si>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</si>
  <si>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</si>
  <si>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</si>
  <si>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</si>
  <si>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</si>
  <si>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</si>
  <si>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</si>
  <si>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</si>
  <si>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</si>
  <si>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</si>
  <si>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</si>
  <si>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</si>
  <si>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</si>
  <si>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</si>
  <si>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</si>
  <si>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</si>
  <si>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</si>
  <si>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</si>
  <si>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</si>
  <si>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</si>
  <si>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</si>
  <si>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</si>
  <si>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</si>
  <si>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</si>
  <si>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</si>
  <si>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</si>
  <si>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</si>
  <si>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</si>
  <si>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</si>
  <si>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</si>
  <si>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</si>
  <si>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</si>
  <si>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</si>
  <si>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</si>
  <si>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</si>
  <si>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</si>
  <si>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</si>
  <si>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</si>
  <si>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</si>
  <si>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</si>
  <si>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</si>
  <si>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</si>
  <si>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</si>
  <si>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</si>
  <si>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</si>
  <si>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</si>
  <si>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</si>
  <si>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</si>
  <si>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</si>
  <si>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</si>
  <si>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</si>
  <si>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</si>
  <si>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</si>
  <si>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</si>
  <si>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</si>
  <si>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</si>
  <si>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</si>
  <si>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</si>
  <si>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</si>
  <si>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</si>
  <si>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</si>
  <si>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</si>
  <si>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</si>
  <si>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</si>
  <si>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</si>
  <si>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</si>
  <si>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</si>
  <si>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</si>
  <si>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</si>
  <si>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</si>
  <si>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</si>
  <si>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</si>
  <si>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</si>
  <si>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</si>
  <si>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</si>
  <si>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</si>
  <si>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</si>
  <si>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</si>
  <si>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</si>
  <si>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</si>
  <si>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</si>
  <si>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</si>
  <si>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</si>
  <si>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</si>
  <si>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</si>
  <si>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</si>
  <si>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</si>
  <si>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</si>
  <si>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</si>
  <si>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</si>
  <si>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</si>
  <si>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</si>
  <si>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</si>
  <si>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</si>
  <si>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</si>
  <si>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</si>
  <si>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</si>
  <si>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</si>
  <si>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</si>
  <si>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</si>
  <si>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</si>
  <si>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</si>
  <si>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</si>
  <si>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</si>
  <si>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</si>
  <si>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</si>
  <si>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</si>
  <si>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</si>
  <si>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</si>
  <si>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</si>
  <si>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</si>
  <si>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</si>
  <si>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</si>
  <si>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</si>
  <si>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</si>
  <si>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</si>
  <si>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</si>
  <si>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</si>
  <si>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</si>
  <si>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</si>
  <si>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</si>
  <si>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</si>
  <si>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</si>
  <si>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</si>
  <si>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</si>
  <si>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</si>
  <si>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</si>
  <si>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</si>
  <si>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</si>
  <si>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</si>
  <si>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</si>
  <si>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</si>
  <si>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</si>
  <si>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</si>
  <si>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</si>
  <si>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</si>
  <si>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</si>
  <si>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</si>
  <si>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</si>
  <si>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</si>
  <si>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</si>
  <si>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</si>
  <si>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</si>
  <si>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</si>
  <si>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</si>
  <si>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</si>
  <si>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</si>
  <si>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</si>
  <si>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</si>
  <si>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</si>
  <si>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</si>
  <si>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</si>
  <si>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</si>
  <si>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</si>
  <si>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</si>
  <si>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</si>
  <si>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</si>
  <si>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</si>
  <si>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</si>
  <si>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</si>
  <si>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</si>
  <si>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</si>
  <si>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</si>
  <si>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</si>
  <si>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</si>
  <si>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</si>
  <si>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</si>
  <si>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</si>
  <si>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</si>
  <si>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</si>
  <si>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</si>
  <si>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</si>
  <si>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</si>
  <si>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</si>
  <si>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</si>
  <si>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</si>
  <si>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</si>
  <si>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</si>
  <si>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</si>
  <si>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</si>
  <si>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</si>
  <si>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</si>
  <si>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</si>
  <si>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</si>
  <si>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</si>
  <si>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</si>
  <si>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</si>
  <si>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</si>
  <si>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</si>
  <si>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</si>
  <si>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</si>
  <si>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</si>
  <si>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</si>
  <si>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</si>
  <si>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</si>
  <si>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</si>
  <si>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</si>
  <si>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</si>
  <si>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</si>
  <si>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</si>
  <si>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</si>
  <si>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</si>
  <si>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</si>
  <si>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</si>
  <si>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</si>
  <si>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</si>
  <si>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</si>
  <si>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</si>
  <si>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</si>
  <si>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</si>
  <si>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</si>
  <si>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</si>
  <si>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</si>
  <si>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</si>
  <si>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</si>
  <si>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</si>
  <si>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</si>
  <si>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</si>
  <si>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</si>
  <si>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</si>
  <si>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</si>
  <si>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</si>
  <si>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</si>
  <si>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</si>
  <si>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</si>
  <si>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</si>
  <si>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</si>
  <si>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</si>
  <si>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</si>
  <si>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</si>
  <si>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</si>
  <si>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</si>
  <si>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</si>
  <si>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</si>
  <si>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</si>
  <si>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</si>
  <si>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</si>
  <si>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</si>
  <si>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</si>
  <si>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</si>
  <si>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</si>
  <si>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</si>
  <si>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</si>
  <si>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</si>
  <si>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</si>
  <si>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</si>
  <si>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</si>
  <si>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</si>
  <si>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</si>
  <si>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</si>
  <si>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</si>
  <si>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</si>
  <si>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</si>
  <si>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</si>
  <si>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</si>
  <si>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</si>
  <si>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</si>
  <si>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</si>
  <si>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</si>
  <si>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</si>
  <si>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</si>
  <si>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</si>
  <si>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</si>
  <si>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</si>
  <si>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</si>
  <si>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</si>
  <si>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</si>
  <si>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</si>
  <si>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</si>
  <si>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</si>
  <si>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</si>
  <si>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</si>
  <si>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</si>
  <si>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</si>
  <si>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</si>
  <si>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</si>
  <si>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</si>
  <si>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</si>
  <si>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</si>
  <si>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</si>
  <si>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</si>
  <si>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</si>
  <si>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</si>
  <si>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</si>
  <si>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</si>
  <si>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</si>
  <si>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</si>
  <si>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</si>
  <si>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</si>
  <si>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</si>
  <si>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</si>
  <si>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</si>
  <si>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</si>
  <si>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</si>
  <si>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</si>
  <si>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</si>
  <si>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</si>
  <si>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</si>
  <si>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</si>
  <si>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</si>
  <si>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</si>
  <si>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</si>
  <si>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</si>
  <si>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</si>
  <si>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</si>
  <si>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</si>
  <si>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</si>
  <si>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</si>
  <si>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</si>
  <si>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</si>
  <si>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</si>
  <si>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</si>
  <si>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</si>
  <si>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</si>
  <si>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</si>
  <si>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</si>
  <si>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</si>
  <si>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</si>
  <si>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</si>
  <si>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</si>
  <si>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</si>
  <si>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</si>
  <si>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</si>
  <si>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</si>
  <si>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</si>
  <si>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</si>
  <si>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</si>
  <si>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</si>
  <si>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</si>
  <si>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</si>
  <si>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</si>
  <si>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</si>
  <si>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</si>
  <si>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</si>
  <si>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</si>
  <si>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</si>
  <si>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</si>
  <si>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</si>
  <si>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</si>
  <si>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</si>
  <si>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</si>
  <si>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</si>
  <si>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</si>
  <si>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</si>
  <si>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</si>
  <si>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</si>
  <si>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</si>
  <si>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</si>
  <si>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</si>
  <si>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</si>
  <si>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</si>
  <si>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</si>
  <si>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</si>
  <si>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</si>
  <si>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</si>
  <si>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</si>
  <si>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</si>
  <si>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</si>
  <si>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</si>
  <si>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</si>
  <si>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</si>
  <si>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</si>
  <si>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</si>
  <si>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</si>
  <si>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</si>
  <si>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</si>
  <si>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</si>
  <si>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</si>
  <si>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</si>
  <si>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</si>
  <si>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</si>
  <si>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</si>
  <si>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</si>
  <si>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</si>
  <si>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</si>
  <si>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</si>
  <si>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</si>
  <si>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</si>
  <si>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</si>
  <si>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</si>
  <si>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</si>
  <si>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</si>
  <si>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</si>
  <si>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</si>
  <si>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</si>
  <si>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</si>
  <si>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</si>
  <si>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</si>
  <si>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</si>
  <si>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</si>
  <si>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</si>
  <si>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</si>
  <si>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</si>
  <si>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</si>
  <si>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</si>
  <si>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</si>
  <si>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</si>
  <si>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</si>
  <si>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</si>
  <si>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</si>
  <si>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</si>
  <si>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</si>
  <si>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</si>
  <si>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</si>
  <si>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</si>
  <si>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</si>
  <si>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</si>
  <si>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</si>
  <si>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</si>
  <si>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</si>
  <si>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</si>
  <si>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</si>
  <si>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</si>
  <si>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</si>
  <si>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</si>
  <si>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</si>
  <si>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</si>
  <si>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</si>
  <si>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</si>
  <si>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</si>
  <si>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</si>
  <si>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</si>
  <si>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</si>
  <si>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</si>
  <si>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</si>
  <si>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</si>
  <si>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</si>
  <si>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</si>
  <si>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</si>
  <si>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</si>
  <si>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</si>
  <si>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</si>
  <si>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</si>
  <si>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</si>
  <si>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</si>
  <si>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</si>
  <si>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</si>
  <si>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</si>
  <si>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</si>
  <si>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</si>
  <si>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</si>
  <si>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</si>
  <si>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</si>
  <si>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</si>
  <si>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</si>
  <si>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</si>
  <si>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</si>
  <si>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</si>
  <si>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</si>
  <si>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</si>
  <si>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</si>
  <si>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</si>
  <si>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</si>
  <si>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</si>
  <si>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</si>
  <si>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</si>
  <si>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</si>
  <si>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</si>
  <si>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</si>
  <si>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</si>
  <si>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</si>
  <si>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</si>
  <si>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</si>
  <si>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</si>
  <si>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</si>
  <si>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</si>
  <si>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</si>
  <si>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</si>
  <si>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</si>
  <si>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</si>
  <si>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</si>
  <si>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</si>
  <si>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</si>
  <si>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</si>
  <si>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</si>
  <si>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</si>
  <si>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</si>
  <si>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</si>
  <si>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</si>
  <si>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</si>
  <si>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</si>
  <si>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</si>
  <si>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</si>
  <si>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</si>
  <si>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</si>
  <si>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</si>
  <si>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</si>
  <si>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</si>
  <si>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</si>
  <si>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</si>
  <si>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</si>
  <si>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</si>
  <si>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</si>
  <si>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</si>
  <si>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</si>
  <si>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</si>
  <si>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</si>
  <si>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</si>
  <si>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</si>
  <si>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</si>
  <si>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</si>
  <si>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</si>
  <si>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</si>
  <si>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</si>
  <si>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</si>
  <si>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</si>
  <si>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</si>
  <si>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</si>
  <si>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</si>
  <si>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</si>
  <si>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</si>
  <si>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</si>
  <si>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</si>
  <si>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</si>
  <si>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</si>
  <si>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</si>
  <si>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</si>
  <si>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</si>
  <si>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</si>
  <si>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</si>
  <si>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</si>
  <si>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</si>
  <si>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</si>
  <si>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</si>
  <si>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</si>
  <si>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</si>
  <si>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</si>
  <si>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</si>
  <si>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</si>
  <si>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</si>
  <si>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</si>
  <si>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</si>
  <si>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</si>
  <si>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</si>
  <si>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</si>
  <si>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</si>
  <si>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</si>
  <si>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</si>
  <si>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</si>
  <si>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</si>
  <si>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</si>
  <si>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</si>
  <si>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</si>
  <si>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</si>
  <si>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</si>
  <si>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</si>
  <si>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</si>
  <si>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</si>
  <si>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</si>
  <si>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</si>
  <si>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</si>
  <si>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</si>
  <si>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</si>
  <si>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</si>
  <si>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</si>
  <si>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</si>
  <si>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</si>
  <si>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</si>
  <si>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</si>
  <si>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</si>
  <si>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</si>
  <si>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</si>
  <si>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</si>
  <si>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</si>
  <si>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</si>
  <si>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</si>
  <si>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</si>
  <si>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</si>
  <si>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</si>
  <si>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</si>
  <si>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</si>
  <si>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</si>
  <si>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</si>
  <si>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</si>
  <si>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</si>
  <si>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</si>
  <si>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</si>
  <si>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</si>
  <si>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</si>
  <si>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</si>
  <si>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</si>
  <si>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</si>
  <si>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</si>
  <si>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</si>
  <si>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</si>
  <si>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</si>
  <si>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</si>
  <si>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</si>
  <si>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</si>
  <si>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</si>
  <si>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</si>
  <si>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</si>
  <si>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</si>
  <si>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</si>
  <si>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</si>
  <si>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</si>
  <si>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</si>
  <si>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</si>
  <si>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</si>
  <si>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</si>
  <si>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</si>
  <si>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</si>
  <si>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</si>
  <si>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</si>
  <si>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</si>
  <si>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</si>
  <si>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</si>
  <si>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</si>
  <si>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</si>
  <si>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</si>
  <si>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</si>
  <si>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</si>
  <si>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</si>
  <si>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</si>
  <si>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</si>
  <si>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</si>
  <si>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</si>
  <si>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</si>
  <si>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</si>
  <si>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</si>
  <si>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</si>
  <si>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</si>
  <si>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</si>
  <si>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</si>
  <si>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</si>
  <si>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</si>
  <si>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</si>
  <si>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</si>
  <si>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</si>
  <si>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</si>
  <si>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</si>
  <si>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</si>
  <si>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</si>
  <si>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</si>
  <si>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</si>
  <si>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</si>
  <si>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</si>
  <si>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</si>
  <si>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</si>
  <si>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</si>
  <si>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</si>
  <si>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</si>
  <si>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</si>
  <si>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</si>
  <si>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</si>
  <si>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</si>
  <si>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</si>
  <si>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</si>
  <si>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</si>
  <si>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</si>
  <si>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</si>
  <si>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</si>
  <si>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</si>
  <si>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</si>
  <si>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</si>
  <si>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</si>
  <si>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</si>
  <si>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</si>
  <si>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</si>
  <si>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</si>
  <si>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</si>
  <si>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</si>
  <si>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</si>
  <si>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</si>
  <si>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</si>
  <si>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</si>
  <si>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</si>
  <si>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</si>
  <si>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</si>
  <si>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</si>
  <si>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</si>
  <si>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</si>
  <si>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</si>
  <si>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</si>
  <si>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</si>
  <si>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</si>
  <si>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</si>
  <si>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</si>
  <si>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</si>
  <si>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</si>
  <si>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</si>
  <si>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</si>
  <si>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</si>
  <si>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</si>
  <si>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</si>
  <si>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</si>
  <si>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</si>
  <si>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</si>
  <si>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</si>
  <si>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</si>
  <si>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</si>
  <si>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</si>
  <si>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</si>
  <si>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</si>
  <si>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</si>
  <si>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</si>
  <si>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</si>
  <si>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</si>
  <si>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</si>
  <si>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</si>
  <si>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</si>
  <si>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</si>
  <si>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</si>
  <si>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</si>
  <si>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</si>
  <si>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</si>
  <si>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</si>
  <si>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</si>
  <si>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</si>
  <si>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</si>
  <si>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</si>
  <si>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</si>
  <si>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</si>
  <si>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</si>
  <si>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</si>
  <si>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</si>
  <si>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</si>
  <si>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</si>
  <si>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</si>
  <si>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</si>
  <si>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</si>
  <si>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</si>
  <si>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</si>
  <si>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</si>
  <si>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</si>
  <si>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</si>
  <si>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</si>
  <si>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</si>
  <si>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</si>
  <si>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</si>
  <si>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</si>
  <si>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</si>
  <si>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</si>
  <si>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</si>
  <si>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</si>
  <si>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</si>
  <si>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</si>
  <si>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</si>
  <si>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</si>
  <si>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</si>
  <si>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</si>
  <si>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</si>
  <si>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</si>
  <si>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</si>
  <si>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</si>
  <si>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</si>
  <si>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</si>
  <si>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</si>
  <si>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</si>
  <si>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</si>
  <si>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</si>
  <si>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</si>
  <si>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</si>
  <si>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</si>
  <si>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</si>
  <si>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</si>
  <si>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</si>
  <si>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</si>
  <si>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</si>
  <si>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</si>
  <si>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</si>
  <si>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</si>
  <si>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</si>
  <si>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</si>
  <si>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</si>
  <si>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</si>
  <si>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</si>
  <si>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</si>
  <si>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</si>
  <si>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</si>
  <si>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</si>
  <si>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</si>
  <si>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</si>
  <si>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</si>
  <si>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</si>
  <si>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</si>
  <si>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</si>
  <si>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</si>
  <si>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</si>
  <si>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</si>
  <si>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</si>
  <si>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</si>
  <si>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</si>
  <si>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</si>
  <si>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</si>
  <si>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</si>
  <si>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</si>
  <si>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</si>
  <si>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</si>
  <si>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</si>
  <si>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</si>
  <si>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</si>
  <si>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</si>
  <si>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</si>
  <si>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</si>
  <si>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</si>
  <si>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</si>
  <si>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</si>
  <si>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</si>
  <si>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</si>
  <si>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</si>
  <si>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</si>
  <si>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</si>
  <si>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</si>
  <si>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</si>
  <si>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</si>
  <si>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</si>
  <si>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</si>
  <si>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</si>
  <si>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</si>
  <si>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</si>
  <si>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</si>
  <si>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</si>
  <si>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</si>
  <si>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</si>
  <si>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</si>
  <si>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</si>
  <si>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</si>
  <si>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</si>
  <si>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</si>
  <si>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</si>
  <si>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</si>
  <si>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</si>
  <si>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</si>
  <si>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</si>
  <si>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</si>
  <si>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</si>
  <si>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</si>
  <si>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</si>
  <si>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</si>
  <si>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</si>
  <si>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</si>
  <si>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</si>
  <si>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</si>
  <si>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</si>
  <si>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</si>
  <si>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</si>
  <si>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</si>
  <si>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</si>
  <si>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</si>
  <si>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</si>
  <si>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</si>
  <si>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</si>
  <si>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</si>
  <si>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</si>
  <si>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</si>
  <si>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</si>
  <si>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</si>
  <si>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</si>
  <si>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</si>
  <si>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</si>
  <si>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</si>
  <si>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</si>
  <si>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</si>
  <si>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</si>
  <si>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</si>
  <si>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</si>
  <si>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</si>
  <si>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</si>
  <si>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</si>
  <si>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</si>
  <si>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</si>
  <si>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</si>
  <si>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</si>
  <si>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</si>
  <si>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</si>
  <si>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</si>
  <si>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</si>
  <si>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</si>
  <si>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</si>
  <si>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</si>
  <si>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</si>
  <si>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</si>
  <si>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</si>
  <si>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</si>
  <si>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</si>
  <si>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</si>
  <si>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</si>
  <si>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</si>
  <si>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</si>
  <si>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</si>
  <si>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</si>
  <si>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</si>
  <si>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</si>
  <si>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</si>
  <si>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</si>
  <si>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</si>
  <si>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</si>
  <si>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</si>
  <si>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</si>
  <si>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</si>
  <si>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</si>
  <si>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</si>
  <si>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</si>
  <si>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</si>
  <si>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</si>
  <si>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</si>
  <si>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</si>
  <si>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</si>
  <si>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</si>
  <si>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</si>
  <si>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</si>
  <si>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</si>
  <si>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</si>
  <si>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</si>
  <si>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</si>
  <si>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</si>
  <si>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</si>
  <si>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</si>
  <si>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</si>
  <si>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</si>
  <si>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</si>
  <si>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</si>
  <si>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</si>
  <si>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</si>
  <si>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</si>
  <si>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</si>
  <si>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</si>
  <si>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</si>
  <si>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</si>
  <si>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</si>
  <si>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</si>
  <si>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</si>
  <si>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</si>
  <si>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</si>
  <si>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</si>
  <si>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</si>
  <si>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</si>
  <si>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</si>
  <si>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</si>
  <si>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</si>
  <si>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</si>
  <si>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</si>
  <si>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</si>
  <si>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</si>
  <si>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</si>
  <si>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</si>
  <si>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</si>
  <si>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</si>
  <si>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</si>
  <si>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</si>
  <si>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</si>
  <si>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</si>
  <si>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</si>
  <si>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</si>
  <si>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</si>
  <si>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</si>
  <si>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</si>
  <si>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</si>
  <si>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</si>
  <si>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</si>
  <si>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</si>
  <si>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</si>
  <si>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</si>
  <si>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</si>
  <si>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</si>
  <si>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</si>
  <si>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</si>
  <si>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</si>
  <si>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</si>
  <si>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</si>
  <si>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</si>
  <si>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</si>
  <si>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</si>
  <si>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</si>
  <si>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</si>
  <si>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</si>
  <si>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</si>
  <si>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</si>
  <si>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</si>
  <si>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</si>
  <si>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</si>
  <si>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</si>
  <si>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</si>
  <si>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</si>
  <si>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</si>
  <si>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</si>
  <si>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</si>
  <si>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</si>
  <si>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</si>
  <si>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</si>
  <si>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</si>
  <si>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</si>
  <si>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</si>
  <si>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</si>
  <si>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</si>
  <si>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</si>
  <si>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</si>
  <si>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</si>
  <si>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</si>
  <si>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</si>
  <si>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</si>
  <si>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</si>
  <si>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</si>
  <si>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</si>
  <si>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</si>
  <si>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</si>
  <si>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</si>
  <si>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</si>
  <si>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</si>
  <si>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</si>
  <si>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</si>
  <si>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</si>
  <si>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</si>
  <si>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</si>
  <si>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</si>
  <si>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</si>
  <si>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</si>
  <si>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</si>
  <si>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</si>
  <si>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</si>
  <si>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</si>
  <si>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</si>
  <si>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</si>
  <si>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</si>
  <si>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</si>
  <si>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</si>
  <si>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</si>
  <si>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</si>
  <si>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</si>
  <si>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</si>
  <si>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</si>
  <si>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</si>
  <si>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</si>
  <si>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</si>
  <si>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</si>
  <si>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</si>
  <si>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</si>
  <si>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</si>
  <si>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</si>
  <si>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</si>
  <si>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</si>
  <si>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</si>
  <si>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</si>
  <si>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</si>
  <si>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</si>
  <si>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</si>
  <si>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</si>
  <si>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</si>
  <si>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</si>
  <si>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</si>
  <si>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</si>
  <si>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</si>
  <si>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</si>
  <si>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</si>
  <si>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</si>
  <si>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</si>
  <si>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</si>
  <si>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</si>
  <si>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</si>
  <si>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</si>
  <si>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</si>
  <si>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</si>
  <si>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</si>
  <si>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</si>
  <si>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</si>
  <si>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</si>
  <si>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</si>
  <si>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</si>
  <si>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</si>
  <si>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</si>
  <si>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</si>
  <si>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</si>
  <si>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</si>
  <si>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</si>
  <si>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</si>
  <si>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</si>
  <si>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</si>
  <si>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</si>
  <si>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</si>
  <si>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</si>
  <si>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</si>
  <si>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</si>
  <si>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</si>
  <si>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</si>
  <si>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</si>
  <si>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</si>
  <si>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</si>
  <si>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</si>
  <si>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</si>
  <si>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</si>
  <si>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</si>
  <si>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</si>
  <si>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</si>
  <si>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</si>
  <si>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</si>
  <si>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</si>
  <si>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</si>
  <si>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</si>
  <si>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</si>
  <si>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</si>
  <si>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</si>
  <si>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</si>
  <si>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</si>
  <si>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</si>
  <si>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</si>
  <si>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</si>
  <si>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</si>
  <si>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</si>
  <si>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</si>
  <si>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</si>
  <si>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</si>
  <si>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</si>
  <si>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</si>
  <si>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</si>
  <si>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</si>
  <si>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</si>
  <si>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</si>
  <si>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</si>
  <si>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</si>
  <si>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</si>
  <si>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</si>
  <si>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</si>
  <si>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</si>
  <si>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</si>
  <si>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</si>
  <si>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</si>
  <si>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</si>
  <si>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</si>
  <si>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</si>
  <si>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</si>
  <si>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</si>
  <si>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</si>
  <si>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</si>
  <si>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</si>
  <si>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</si>
  <si>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</si>
  <si>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</si>
  <si>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</si>
  <si>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</si>
  <si>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</si>
  <si>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</si>
  <si>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</si>
  <si>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</si>
  <si>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</si>
  <si>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</si>
  <si>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</si>
  <si>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</si>
  <si>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</si>
  <si>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</si>
  <si>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</si>
  <si>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</si>
  <si>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</si>
  <si>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</si>
  <si>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</si>
  <si>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</si>
  <si>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</si>
  <si>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</si>
  <si>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</si>
  <si>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</si>
  <si>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</si>
  <si>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</si>
  <si>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</si>
  <si>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</si>
  <si>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</si>
  <si>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</si>
  <si>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</si>
  <si>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</si>
  <si>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</si>
  <si>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</si>
  <si>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</si>
  <si>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</si>
  <si>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</si>
  <si>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</si>
  <si>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</si>
  <si>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</si>
  <si>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</si>
  <si>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</si>
  <si>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</si>
  <si>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</si>
  <si>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</si>
  <si>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</si>
  <si>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</si>
  <si>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</si>
  <si>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</si>
  <si>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</si>
  <si>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</si>
  <si>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</si>
  <si>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</si>
  <si>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</si>
  <si>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</si>
  <si>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</si>
  <si>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</si>
  <si>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</si>
  <si>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</si>
  <si>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</si>
  <si>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</si>
  <si>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</si>
  <si>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</si>
  <si>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</si>
  <si>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</si>
  <si>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</si>
  <si>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</si>
  <si>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</si>
  <si>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</si>
  <si>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</si>
  <si>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</si>
  <si>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</si>
  <si>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</si>
  <si>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</si>
  <si>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</si>
  <si>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</si>
  <si>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</si>
  <si>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</si>
  <si>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</si>
  <si>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</si>
  <si>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</si>
  <si>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</si>
  <si>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</si>
  <si>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</si>
  <si>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</si>
  <si>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</si>
  <si>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</si>
  <si>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</si>
  <si>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</si>
  <si>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</si>
  <si>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</si>
  <si>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</si>
  <si>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</si>
  <si>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</si>
  <si>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</si>
  <si>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</si>
  <si>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</si>
  <si>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</si>
  <si>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</si>
  <si>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</si>
  <si>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</si>
  <si>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</si>
  <si>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</si>
  <si>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</si>
  <si>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</si>
  <si>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</si>
  <si>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</si>
  <si>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</si>
  <si>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</si>
  <si>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</si>
  <si>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</si>
  <si>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</si>
  <si>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</si>
  <si>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</si>
  <si>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</si>
  <si>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</si>
  <si>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</si>
  <si>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</si>
  <si>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</si>
  <si>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</si>
  <si>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</si>
  <si>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</si>
  <si>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</si>
  <si>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</si>
  <si>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</si>
  <si>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</si>
  <si>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</si>
  <si>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</si>
  <si>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</si>
  <si>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</si>
  <si>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</si>
  <si>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</si>
  <si>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</si>
  <si>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</si>
  <si>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</si>
  <si>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</si>
  <si>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</si>
  <si>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</si>
  <si>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</si>
  <si>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</si>
  <si>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</si>
  <si>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</si>
  <si>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</si>
  <si>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</si>
  <si>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</si>
  <si>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</si>
  <si>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</si>
  <si>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</si>
  <si>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</si>
  <si>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</si>
  <si>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</si>
  <si>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</si>
  <si>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</si>
  <si>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</si>
  <si>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</si>
  <si>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</si>
  <si>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</si>
  <si>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</si>
  <si>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</si>
  <si>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</si>
  <si>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</si>
  <si>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</si>
  <si>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</si>
  <si>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</si>
  <si>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</si>
  <si>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</si>
  <si>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</si>
  <si>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</si>
  <si>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</si>
  <si>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</si>
  <si>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</si>
  <si>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</si>
  <si>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</si>
  <si>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</si>
  <si>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</si>
  <si>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</si>
  <si>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</si>
  <si>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</si>
  <si>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</si>
  <si>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</si>
  <si>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</si>
  <si>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</si>
  <si>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</si>
  <si>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</si>
  <si>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</si>
  <si>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</si>
  <si>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</si>
  <si>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</si>
  <si>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</si>
  <si>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</si>
  <si>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</si>
  <si>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</si>
  <si>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</si>
  <si>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</si>
  <si>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</si>
  <si>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</si>
  <si>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</si>
  <si>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</si>
  <si>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</si>
  <si>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</si>
  <si>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</si>
  <si>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</si>
  <si>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</si>
  <si>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</si>
  <si>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</si>
  <si>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</si>
  <si>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</si>
  <si>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</si>
  <si>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</si>
  <si>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</si>
  <si>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</si>
  <si>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</si>
  <si>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</si>
  <si>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</si>
  <si>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</si>
  <si>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</si>
  <si>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</si>
  <si>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</si>
  <si>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</si>
  <si>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</si>
  <si>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</si>
  <si>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</si>
  <si>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</si>
  <si>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</si>
  <si>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</si>
  <si>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</si>
  <si>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</si>
  <si>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</si>
  <si>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</si>
  <si>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</si>
  <si>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</si>
  <si>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</si>
  <si>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</si>
  <si>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</si>
  <si>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</si>
  <si>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</si>
  <si>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</si>
  <si>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</si>
  <si>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</si>
  <si>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</si>
  <si>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</si>
  <si>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</si>
  <si>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</si>
  <si>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</si>
  <si>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</si>
  <si>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</si>
  <si>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</si>
  <si>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</si>
  <si>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</si>
  <si>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</si>
  <si>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</si>
  <si>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</si>
  <si>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</si>
  <si>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</si>
  <si>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</si>
  <si>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</si>
  <si>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</si>
  <si>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</si>
  <si>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</si>
  <si>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</si>
  <si>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</si>
  <si>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</si>
  <si>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</si>
  <si>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</si>
  <si>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</si>
  <si>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</si>
  <si>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</si>
  <si>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</si>
  <si>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</si>
  <si>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</si>
  <si>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</si>
  <si>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</si>
  <si>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</si>
  <si>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</si>
  <si>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</si>
  <si>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</si>
  <si>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</si>
  <si>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</si>
  <si>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</si>
  <si>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</si>
  <si>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</si>
  <si>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</si>
  <si>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</si>
  <si>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</si>
  <si>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</si>
  <si>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</si>
  <si>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</si>
  <si>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</si>
  <si>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</si>
  <si>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</si>
  <si>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</si>
  <si>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</si>
  <si>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</si>
  <si>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</si>
  <si>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</si>
  <si>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</si>
  <si>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</si>
  <si>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</si>
  <si>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</si>
  <si>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</si>
  <si>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</si>
  <si>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</si>
  <si>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</si>
  <si>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</si>
  <si>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</si>
  <si>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</si>
  <si>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</si>
  <si>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</si>
  <si>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</si>
  <si>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</si>
  <si>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</si>
  <si>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</si>
  <si>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</si>
  <si>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</si>
  <si>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</si>
  <si>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</si>
  <si>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</si>
  <si>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</si>
  <si>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</si>
  <si>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</si>
  <si>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</si>
  <si>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</si>
  <si>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</si>
  <si>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</si>
  <si>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</si>
  <si>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</si>
  <si>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</si>
  <si>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</si>
  <si>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</si>
  <si>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</si>
  <si>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</si>
  <si>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</si>
  <si>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</si>
  <si>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</si>
  <si>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</si>
  <si>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</si>
  <si>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</si>
  <si>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</si>
  <si>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</si>
  <si>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</si>
  <si>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</si>
  <si>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</si>
  <si>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</si>
  <si>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</si>
  <si>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</si>
  <si>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</si>
  <si>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</si>
  <si>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</si>
  <si>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</si>
  <si>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</si>
  <si>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</si>
  <si>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</si>
  <si>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</si>
  <si>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</si>
  <si>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</si>
  <si>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</si>
  <si>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</si>
  <si>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</si>
  <si>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</si>
  <si>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</si>
  <si>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</si>
  <si>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</si>
  <si>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</si>
  <si>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</si>
  <si>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</si>
  <si>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</si>
  <si>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</si>
  <si>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</si>
  <si>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</si>
  <si>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</si>
  <si>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</si>
  <si>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</si>
  <si>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</si>
  <si>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</si>
  <si>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</si>
  <si>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</si>
  <si>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</si>
  <si>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</si>
  <si>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</si>
  <si>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</si>
  <si>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</si>
  <si>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</si>
  <si>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</si>
  <si>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</si>
  <si>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</si>
  <si>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</si>
  <si>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</si>
  <si>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</si>
  <si>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</si>
  <si>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</si>
  <si>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</si>
  <si>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</si>
  <si>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</si>
  <si>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</si>
  <si>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</si>
  <si>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</si>
  <si>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</si>
  <si>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</si>
  <si>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</si>
  <si>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</si>
  <si>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</si>
  <si>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</si>
  <si>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</si>
  <si>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</si>
  <si>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</si>
  <si>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</si>
  <si>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</si>
  <si>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</si>
  <si>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</si>
  <si>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</si>
  <si>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</si>
  <si>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</si>
  <si>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</si>
  <si>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</si>
  <si>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</si>
  <si>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</si>
  <si>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</si>
  <si>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</si>
  <si>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</si>
  <si>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</si>
  <si>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</si>
  <si>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</si>
  <si>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</si>
  <si>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</si>
  <si>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</si>
  <si>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</si>
  <si>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</si>
  <si>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</si>
  <si>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</si>
  <si>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</si>
  <si>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</si>
  <si>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</si>
  <si>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</si>
  <si>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</si>
  <si>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</si>
  <si>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</si>
  <si>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</si>
  <si>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</si>
  <si>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</si>
  <si>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</si>
  <si>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</si>
  <si>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</si>
  <si>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</si>
  <si>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</si>
  <si>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</si>
  <si>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</si>
  <si>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</si>
  <si>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</si>
  <si>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</si>
  <si>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</si>
  <si>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</si>
  <si>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</si>
  <si>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</si>
  <si>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</si>
  <si>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</si>
  <si>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</si>
  <si>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</si>
  <si>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</si>
  <si>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</si>
  <si>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</si>
  <si>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</si>
  <si>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</si>
  <si>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</si>
  <si>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</si>
  <si>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</si>
  <si>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</si>
  <si>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</si>
  <si>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</si>
  <si>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</si>
  <si>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</si>
  <si>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</si>
  <si>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</si>
  <si>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</si>
  <si>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</si>
  <si>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</si>
  <si>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</si>
  <si>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</si>
  <si>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</si>
  <si>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</si>
  <si>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</si>
  <si>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</si>
  <si>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</si>
  <si>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</si>
  <si>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</si>
  <si>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</si>
  <si>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</si>
  <si>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</si>
  <si>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</si>
  <si>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</si>
  <si>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</si>
  <si>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</si>
  <si>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</si>
  <si>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</si>
  <si>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</si>
  <si>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</si>
  <si>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</si>
  <si>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</si>
  <si>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</si>
  <si>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</si>
  <si>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</si>
  <si>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</si>
  <si>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</si>
  <si>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</si>
  <si>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</si>
  <si>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</si>
  <si>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</si>
  <si>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</si>
  <si>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</si>
  <si>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</si>
  <si>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</si>
  <si>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</si>
  <si>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</si>
  <si>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</si>
  <si>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</si>
  <si>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</si>
  <si>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</si>
  <si>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</si>
  <si>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</si>
  <si>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</si>
  <si>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</si>
  <si>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</si>
  <si>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</si>
  <si>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</si>
  <si>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</si>
  <si>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</si>
  <si>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</si>
  <si>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</si>
  <si>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</si>
  <si>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</si>
  <si>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</si>
  <si>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</si>
  <si>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</si>
  <si>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</si>
  <si>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</si>
  <si>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</si>
  <si>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</si>
  <si>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</si>
  <si>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</si>
  <si>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</si>
  <si>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</si>
  <si>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</si>
  <si>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</si>
  <si>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</si>
  <si>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</si>
  <si>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</si>
  <si>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</si>
  <si>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</si>
  <si>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</si>
  <si>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</si>
  <si>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</si>
  <si>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</si>
  <si>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</si>
  <si>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</si>
  <si>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</si>
  <si>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</si>
  <si>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</si>
  <si>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</si>
  <si>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</si>
  <si>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</si>
  <si>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</si>
  <si>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</si>
  <si>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</si>
  <si>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</si>
  <si>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</si>
  <si>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</si>
  <si>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</si>
  <si>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</si>
  <si>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</si>
  <si>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</si>
  <si>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</si>
  <si>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</si>
  <si>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</si>
  <si>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</si>
  <si>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</si>
  <si>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</si>
  <si>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</si>
  <si>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</si>
  <si>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</si>
  <si>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</si>
  <si>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</si>
  <si>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</si>
  <si>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</si>
  <si>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</si>
  <si>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</si>
  <si>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</si>
  <si>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</si>
  <si>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</si>
  <si>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</si>
  <si>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</si>
  <si>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</si>
  <si>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</si>
  <si>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</si>
  <si>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</si>
  <si>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</si>
  <si>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</si>
  <si>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</si>
  <si>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</si>
  <si>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</si>
  <si>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</si>
  <si>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</si>
  <si>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</si>
  <si>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</si>
  <si>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</si>
  <si>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</si>
  <si>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</si>
  <si>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</si>
  <si>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</si>
  <si>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</si>
  <si>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</si>
  <si>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</si>
  <si>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</si>
  <si>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</si>
  <si>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</si>
  <si>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</si>
  <si>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</si>
  <si>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</si>
  <si>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</si>
  <si>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</si>
  <si>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</si>
  <si>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</si>
  <si>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</si>
  <si>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</si>
  <si>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</si>
  <si>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</si>
  <si>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</si>
  <si>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</si>
  <si>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</si>
  <si>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</si>
  <si>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</si>
  <si>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</si>
  <si>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</si>
  <si>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</si>
  <si>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</si>
  <si>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</si>
  <si>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</si>
  <si>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</si>
  <si>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</si>
  <si>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</si>
  <si>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</si>
  <si>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</si>
  <si>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</si>
  <si>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</si>
  <si>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</si>
  <si>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</si>
  <si>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</si>
  <si>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</si>
  <si>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</si>
  <si>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</si>
  <si>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</si>
  <si>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</si>
  <si>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</si>
  <si>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</si>
  <si>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</si>
  <si>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</si>
  <si>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</si>
  <si>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</si>
  <si>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</si>
  <si>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</si>
  <si>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</si>
  <si>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</si>
  <si>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</si>
  <si>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</si>
  <si>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</si>
  <si>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</si>
  <si>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</si>
  <si>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</si>
  <si>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</si>
  <si>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</si>
  <si>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</si>
  <si>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</si>
  <si>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</si>
  <si>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</si>
  <si>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</si>
  <si>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</si>
  <si>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</si>
  <si>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</si>
  <si>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</si>
  <si>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</si>
  <si>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</si>
  <si>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</si>
  <si>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</si>
  <si>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</si>
  <si>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</si>
  <si>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</si>
  <si>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</si>
  <si>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</si>
  <si>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</si>
  <si>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</si>
  <si>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</si>
  <si>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</si>
  <si>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</si>
  <si>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</si>
  <si>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</si>
  <si>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</si>
  <si>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</si>
  <si>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</si>
  <si>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</si>
  <si>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</si>
  <si>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</si>
  <si>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</si>
  <si>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</si>
  <si>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</si>
  <si>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</si>
  <si>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</si>
  <si>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</si>
  <si>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</si>
  <si>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</si>
  <si>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</si>
  <si>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</si>
  <si>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</si>
  <si>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</si>
  <si>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</si>
  <si>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</si>
  <si>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</si>
  <si>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</si>
  <si>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</si>
  <si>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</si>
  <si>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</si>
  <si>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</si>
  <si>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</si>
  <si>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</si>
  <si>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</si>
  <si>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</si>
  <si>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</si>
  <si>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</si>
  <si>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</si>
  <si>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</si>
  <si>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</si>
  <si>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</si>
  <si>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</si>
  <si>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</si>
  <si>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</si>
  <si>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</si>
  <si>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</si>
  <si>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</si>
  <si>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</si>
  <si>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</si>
  <si>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</si>
  <si>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</si>
  <si>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</si>
  <si>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</si>
  <si>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</si>
  <si>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</si>
  <si>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</si>
  <si>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</si>
  <si>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</si>
  <si>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</si>
  <si>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</si>
  <si>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</si>
  <si>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</si>
  <si>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</si>
  <si>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</si>
  <si>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</si>
  <si>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</si>
  <si>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</si>
  <si>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</si>
  <si>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</si>
  <si>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</si>
  <si>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</si>
  <si>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</si>
  <si>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</si>
  <si>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</si>
  <si>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</si>
  <si>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</si>
  <si>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</si>
  <si>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</si>
  <si>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</si>
  <si>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</si>
  <si>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</si>
  <si>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</si>
  <si>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</si>
  <si>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</si>
  <si>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</si>
  <si>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</si>
  <si>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</si>
  <si>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</si>
  <si>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</si>
  <si>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</si>
  <si>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</si>
  <si>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</si>
  <si>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</si>
  <si>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</si>
  <si>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</si>
  <si>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</si>
  <si>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</si>
  <si>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</si>
  <si>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</si>
  <si>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</si>
  <si>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</si>
  <si>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</si>
  <si>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</si>
  <si>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</si>
  <si>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</si>
  <si>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</si>
  <si>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</si>
  <si>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</si>
  <si>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</si>
  <si>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</si>
  <si>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</si>
  <si>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</si>
  <si>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</si>
  <si>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</si>
  <si>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</si>
  <si>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</si>
  <si>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</si>
  <si>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</si>
  <si>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</si>
  <si>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</si>
  <si>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</si>
  <si>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</si>
  <si>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</si>
  <si>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</si>
  <si>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</si>
  <si>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</si>
  <si>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</si>
  <si>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</si>
  <si>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</si>
  <si>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</si>
  <si>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</si>
  <si>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</si>
  <si>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</si>
  <si>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</si>
  <si>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</si>
  <si>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</si>
  <si>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</si>
  <si>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</si>
  <si>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</si>
  <si>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</si>
  <si>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</si>
  <si>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</si>
  <si>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</si>
  <si>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</si>
  <si>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</si>
  <si>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</si>
  <si>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</si>
  <si>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</si>
  <si>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</si>
  <si>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</si>
  <si>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</si>
  <si>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</si>
  <si>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</si>
  <si>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</si>
  <si>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</si>
  <si>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</si>
  <si>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</si>
  <si>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</si>
  <si>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</si>
  <si>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</si>
  <si>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</si>
  <si>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</si>
  <si>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</si>
  <si>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</si>
  <si>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</si>
  <si>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</si>
  <si>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</si>
  <si>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</si>
  <si>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</si>
  <si>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</si>
  <si>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</si>
  <si>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</si>
  <si>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</si>
  <si>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</si>
  <si>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</si>
  <si>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</si>
  <si>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</si>
  <si>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</si>
  <si>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</si>
  <si>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</si>
  <si>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</si>
  <si>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</si>
  <si>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</si>
  <si>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</si>
  <si>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</si>
  <si>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</si>
  <si>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</si>
  <si>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</si>
  <si>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</si>
  <si>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</si>
  <si>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</si>
  <si>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</si>
  <si>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</si>
  <si>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</si>
  <si>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</si>
  <si>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</si>
  <si>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</si>
  <si>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</si>
  <si>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</si>
  <si>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</si>
  <si>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</si>
  <si>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</si>
  <si>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</si>
  <si>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</si>
  <si>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</si>
  <si>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</si>
  <si>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</si>
  <si>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</si>
  <si>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</si>
  <si>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</si>
  <si>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</si>
  <si>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</si>
  <si>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</si>
  <si>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</si>
  <si>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</si>
  <si>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</si>
  <si>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</si>
  <si>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</si>
  <si>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</si>
  <si>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</si>
  <si>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</si>
  <si>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</si>
  <si>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</si>
  <si>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</si>
  <si>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</si>
  <si>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</si>
  <si>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</si>
  <si>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</si>
  <si>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</si>
  <si>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</si>
  <si>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</si>
  <si>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</si>
  <si>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</si>
  <si>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</si>
  <si>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</si>
  <si>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</si>
  <si>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</si>
  <si>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</si>
  <si>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</si>
  <si>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</si>
  <si>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</si>
  <si>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</si>
  <si>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</si>
  <si>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</si>
  <si>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</si>
  <si>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</si>
  <si>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</si>
  <si>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</si>
  <si>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</si>
  <si>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</si>
  <si>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</si>
  <si>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</si>
  <si>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</si>
  <si>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</si>
  <si>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</si>
  <si>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</si>
  <si>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</si>
  <si>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</si>
  <si>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</si>
  <si>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</si>
  <si>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</si>
  <si>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</si>
  <si>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</si>
  <si>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</si>
  <si>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</si>
  <si>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</si>
  <si>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</si>
  <si>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</si>
  <si>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</si>
  <si>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</si>
  <si>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</si>
  <si>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</si>
  <si>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</si>
  <si>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</si>
  <si>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</si>
  <si>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</si>
  <si>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</si>
  <si>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</si>
  <si>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</si>
  <si>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</si>
  <si>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</si>
  <si>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</si>
  <si>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</si>
  <si>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</si>
  <si>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</si>
  <si>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</si>
  <si>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</si>
  <si>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</si>
  <si>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</si>
  <si>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</si>
  <si>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</si>
  <si>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</si>
  <si>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</si>
  <si>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</si>
  <si>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</si>
  <si>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</si>
  <si>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</si>
  <si>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</si>
  <si>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</si>
  <si>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</si>
  <si>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</si>
  <si>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</si>
  <si>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</si>
  <si>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</si>
  <si>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</si>
  <si>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</si>
  <si>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</si>
  <si>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</si>
  <si>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</si>
  <si>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</si>
  <si>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</si>
  <si>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</si>
  <si>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</si>
  <si>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</si>
  <si>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</si>
  <si>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</si>
  <si>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</si>
  <si>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</si>
  <si>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</si>
  <si>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</si>
  <si>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</si>
  <si>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</si>
  <si>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</si>
  <si>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</si>
  <si>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</si>
  <si>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</si>
  <si>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</si>
  <si>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</si>
  <si>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</si>
  <si>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</si>
  <si>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</si>
  <si>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</si>
  <si>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</si>
  <si>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</si>
  <si>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</si>
  <si>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</si>
  <si>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</si>
  <si>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</si>
  <si>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</si>
  <si>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</si>
  <si>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</si>
  <si>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</si>
  <si>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</si>
  <si>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</si>
  <si>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</si>
  <si>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</si>
  <si>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</si>
  <si>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</si>
  <si>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</si>
  <si>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</si>
  <si>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</si>
  <si>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</si>
  <si>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</si>
  <si>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</si>
  <si>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</si>
  <si>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</si>
  <si>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</si>
  <si>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</si>
  <si>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</si>
  <si>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</si>
  <si>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</si>
  <si>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</si>
  <si>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</si>
  <si>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</si>
  <si>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</si>
  <si>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</si>
  <si>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</si>
  <si>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</si>
  <si>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</si>
  <si>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</si>
  <si>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</si>
  <si>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</si>
  <si>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</si>
  <si>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</si>
  <si>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</si>
  <si>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</si>
  <si>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</si>
  <si>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</si>
  <si>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</si>
  <si>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</si>
  <si>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</si>
  <si>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</si>
  <si>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</si>
  <si>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</si>
  <si>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</si>
  <si>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</si>
  <si>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</si>
  <si>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</si>
  <si>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</si>
  <si>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</si>
  <si>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</si>
  <si>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</si>
  <si>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</si>
  <si>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</si>
  <si>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</si>
  <si>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</si>
  <si>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</si>
  <si>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</si>
  <si>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</si>
  <si>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</si>
  <si>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</si>
  <si>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</si>
  <si>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</si>
  <si>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</si>
  <si>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</si>
  <si>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</si>
  <si>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</si>
  <si>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</si>
  <si>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</si>
  <si>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</si>
  <si>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</si>
  <si>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</si>
  <si>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</si>
  <si>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</si>
  <si>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</si>
  <si>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</si>
  <si>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</si>
  <si>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</si>
  <si>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</si>
  <si>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</si>
  <si>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</si>
  <si>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</si>
  <si>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</si>
  <si>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</si>
  <si>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</si>
  <si>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</si>
  <si>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</si>
  <si>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</si>
  <si>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</si>
  <si>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</si>
  <si>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</si>
  <si>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</si>
  <si>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</si>
  <si>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</si>
  <si>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</si>
  <si>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</si>
  <si>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</si>
  <si>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</si>
  <si>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</si>
  <si>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</si>
  <si>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</si>
  <si>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</si>
  <si>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</si>
  <si>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</si>
  <si>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</si>
  <si>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</si>
  <si>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</si>
  <si>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</si>
  <si>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</si>
  <si>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</si>
  <si>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</si>
  <si>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</si>
  <si>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</si>
  <si>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</si>
  <si>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</si>
  <si>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</si>
  <si>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</si>
  <si>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</si>
  <si>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</si>
  <si>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</si>
  <si>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</si>
  <si>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</si>
  <si>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</si>
  <si>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</si>
  <si>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</si>
  <si>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</si>
  <si>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</si>
  <si>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</si>
  <si>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</si>
  <si>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</si>
  <si>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</si>
  <si>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</si>
  <si>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</si>
  <si>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</si>
  <si>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</si>
  <si>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</si>
  <si>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</si>
  <si>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</si>
  <si>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</si>
  <si>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</si>
  <si>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</si>
  <si>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</si>
  <si>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</si>
  <si>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</si>
  <si>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</si>
  <si>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</si>
  <si>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</si>
  <si>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</si>
  <si>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</si>
  <si>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</si>
  <si>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</si>
  <si>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</si>
  <si>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</si>
  <si>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</si>
  <si>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</si>
  <si>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</si>
  <si>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</si>
  <si>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</si>
  <si>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</si>
  <si>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</si>
  <si>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</si>
  <si>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</si>
  <si>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</si>
  <si>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</si>
  <si>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</si>
  <si>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</si>
  <si>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</si>
  <si>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</si>
  <si>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</si>
  <si>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</si>
  <si>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</si>
  <si>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</si>
  <si>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</si>
  <si>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</si>
  <si>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</si>
  <si>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</si>
  <si>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</si>
  <si>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</si>
  <si>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</si>
  <si>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</si>
  <si>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</si>
  <si>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</si>
  <si>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</si>
  <si>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</si>
  <si>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</si>
  <si>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</si>
  <si>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</si>
  <si>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</si>
  <si>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</si>
  <si>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</si>
  <si>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</si>
  <si>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</si>
  <si>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</si>
  <si>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</si>
  <si>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</si>
  <si>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</si>
  <si>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</si>
  <si>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</si>
  <si>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</si>
  <si>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</si>
  <si>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</si>
  <si>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</si>
  <si>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</si>
  <si>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</si>
  <si>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</si>
  <si>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</si>
  <si>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</si>
  <si>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</si>
  <si>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</si>
  <si>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</si>
  <si>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</si>
  <si>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</si>
  <si>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</si>
  <si>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</si>
  <si>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</si>
  <si>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</si>
  <si>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</si>
  <si>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</si>
  <si>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</si>
  <si>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</si>
  <si>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</si>
  <si>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</si>
  <si>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</si>
  <si>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</si>
  <si>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</si>
  <si>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</si>
  <si>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</si>
  <si>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</si>
  <si>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</si>
  <si>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</si>
  <si>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</si>
  <si>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</si>
  <si>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</si>
  <si>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</si>
  <si>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</si>
  <si>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</si>
  <si>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</si>
  <si>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</si>
  <si>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</si>
  <si>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</si>
  <si>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</si>
  <si>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</si>
  <si>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</si>
  <si>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</si>
  <si>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</si>
  <si>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</si>
  <si>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</si>
  <si>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</si>
  <si>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</si>
  <si>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</si>
  <si>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</si>
  <si>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</si>
  <si>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</si>
  <si>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</si>
  <si>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</si>
  <si>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</si>
  <si>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</si>
  <si>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</si>
  <si>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</si>
  <si>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</si>
  <si>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</si>
  <si>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</si>
  <si>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</si>
  <si>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</si>
  <si>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</si>
  <si>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</si>
  <si>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</si>
  <si>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</si>
  <si>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</si>
  <si>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</si>
  <si>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</si>
  <si>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</si>
  <si>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</si>
  <si>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</si>
  <si>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</si>
  <si>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</si>
  <si>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</si>
  <si>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</si>
  <si>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</si>
  <si>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</si>
  <si>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</si>
  <si>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</si>
  <si>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</si>
  <si>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</si>
  <si>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</si>
  <si>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</si>
  <si>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</si>
  <si>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</si>
  <si>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</si>
  <si>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</si>
  <si>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</si>
  <si>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</si>
  <si>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</si>
  <si>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</si>
  <si>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</si>
  <si>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</si>
  <si>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</si>
  <si>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</si>
  <si>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</si>
  <si>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</si>
  <si>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</si>
  <si>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</si>
  <si>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</si>
  <si>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</si>
  <si>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</si>
  <si>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</si>
  <si>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</si>
  <si>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</si>
  <si>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</si>
  <si>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</si>
  <si>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</si>
  <si>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</si>
  <si>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</si>
  <si>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</si>
  <si>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</si>
  <si>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</si>
  <si>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</si>
  <si>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</si>
  <si>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</si>
  <si>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</si>
  <si>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</si>
  <si>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</si>
  <si>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</si>
  <si>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</si>
  <si>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</si>
  <si>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</si>
  <si>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</si>
  <si>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</si>
  <si>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</si>
  <si>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</si>
  <si>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</si>
  <si>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</si>
  <si>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</si>
  <si>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</si>
  <si>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</si>
  <si>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</si>
  <si>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</si>
  <si>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</si>
  <si>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</si>
  <si>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</si>
  <si>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</si>
  <si>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</si>
  <si>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</si>
  <si>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</si>
  <si>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</si>
  <si>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</si>
  <si>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</si>
  <si>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</si>
  <si>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</si>
  <si>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</si>
  <si>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</si>
  <si>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</si>
  <si>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</si>
  <si>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</si>
  <si>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</si>
  <si>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</si>
  <si>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</si>
  <si>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</si>
  <si>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</si>
  <si>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</si>
  <si>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</si>
  <si>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</si>
  <si>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</si>
  <si>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</si>
  <si>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</si>
  <si>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</si>
  <si>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</si>
  <si>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</si>
  <si>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</si>
  <si>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</si>
  <si>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</si>
  <si>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</si>
  <si>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</si>
  <si>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</si>
  <si>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</si>
  <si>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</si>
  <si>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</si>
  <si>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</si>
  <si>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</si>
  <si>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</si>
  <si>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</si>
  <si>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</si>
  <si>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</si>
  <si>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</si>
  <si>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</si>
  <si>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</si>
  <si>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</si>
  <si>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</si>
  <si>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</si>
  <si>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</si>
  <si>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</si>
  <si>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</si>
  <si>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</si>
  <si>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</si>
  <si>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</si>
  <si>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</si>
  <si>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</si>
  <si>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</si>
  <si>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</si>
  <si>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</si>
  <si>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</si>
  <si>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</si>
  <si>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</si>
  <si>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</si>
  <si>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</si>
  <si>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</si>
  <si>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</si>
  <si>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</si>
  <si>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</si>
  <si>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</si>
  <si>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</si>
  <si>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</si>
  <si>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</si>
  <si>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</si>
  <si>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</si>
  <si>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</si>
  <si>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</si>
  <si>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</si>
  <si>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</si>
  <si>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</si>
  <si>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</si>
  <si>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</si>
  <si>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</si>
  <si>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</si>
  <si>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</si>
  <si>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</si>
  <si>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</si>
  <si>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</si>
  <si>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</si>
  <si>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</si>
  <si>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</si>
  <si>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</si>
  <si>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</si>
  <si>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</si>
  <si>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</si>
  <si>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</si>
  <si>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</si>
  <si>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</si>
  <si>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</si>
  <si>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</si>
  <si>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</si>
  <si>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</si>
  <si>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</si>
  <si>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</si>
  <si>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</si>
  <si>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</si>
  <si>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</si>
  <si>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</si>
  <si>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</si>
  <si>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</si>
  <si>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</si>
  <si>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</si>
  <si>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</si>
  <si>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</si>
  <si>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</si>
  <si>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</si>
  <si>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</si>
  <si>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</si>
  <si>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</si>
  <si>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</si>
  <si>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</si>
  <si>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</si>
  <si>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</si>
  <si>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</si>
  <si>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</si>
  <si>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</si>
  <si>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</si>
  <si>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</si>
  <si>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</si>
  <si>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</si>
  <si>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</si>
  <si>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</si>
  <si>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</si>
  <si>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</si>
  <si>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</si>
  <si>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</si>
  <si>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</si>
  <si>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</si>
  <si>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</si>
  <si>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</si>
  <si>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</si>
  <si>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</si>
  <si>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</si>
  <si>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</si>
  <si>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</si>
  <si>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</si>
  <si>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</si>
  <si>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</si>
  <si>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</si>
  <si>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</si>
  <si>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</si>
  <si>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</si>
  <si>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</si>
  <si>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</si>
  <si>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</si>
  <si>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</si>
  <si>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</si>
  <si>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</si>
  <si>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</si>
  <si>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</si>
  <si>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</si>
  <si>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</si>
  <si>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</si>
  <si>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</si>
  <si>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</si>
  <si>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</si>
  <si>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</si>
  <si>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</si>
  <si>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</si>
  <si>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</si>
  <si>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</si>
  <si>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</si>
  <si>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</si>
  <si>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</si>
  <si>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</si>
  <si>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</si>
  <si>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</si>
  <si>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</si>
  <si>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</si>
  <si>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</si>
  <si>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</si>
  <si>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</si>
  <si>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</si>
  <si>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</si>
  <si>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</si>
  <si>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</si>
  <si>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</si>
  <si>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</si>
  <si>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</si>
  <si>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</si>
  <si>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</si>
  <si>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</si>
  <si>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</si>
  <si>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</si>
  <si>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</si>
  <si>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</si>
  <si>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</si>
  <si>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</si>
  <si>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</si>
  <si>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</si>
  <si>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</si>
  <si>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</si>
  <si>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</si>
  <si>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</si>
  <si>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</si>
  <si>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</si>
  <si>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</si>
  <si>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</si>
  <si>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</si>
  <si>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</si>
  <si>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</si>
  <si>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</si>
  <si>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</si>
  <si>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</si>
  <si>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</si>
  <si>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</si>
  <si>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</si>
  <si>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</si>
  <si>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</si>
  <si>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</si>
  <si>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</si>
  <si>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</si>
  <si>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</si>
  <si>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</si>
  <si>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</si>
  <si>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</si>
  <si>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</si>
  <si>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</si>
  <si>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</si>
  <si>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</si>
  <si>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</si>
  <si>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</si>
  <si>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</si>
  <si>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</si>
  <si>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</si>
  <si>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</si>
  <si>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</si>
  <si>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</si>
  <si>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</si>
  <si>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</si>
  <si>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</si>
  <si>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</si>
  <si>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</si>
  <si>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</si>
  <si>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</si>
  <si>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</si>
  <si>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</si>
  <si>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</si>
  <si>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</si>
  <si>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</si>
  <si>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</si>
  <si>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</si>
  <si>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</si>
  <si>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</si>
  <si>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</si>
  <si>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</si>
  <si>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</si>
  <si>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</si>
  <si>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</si>
  <si>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</si>
  <si>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</si>
  <si>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</si>
  <si>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</si>
  <si>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</si>
  <si>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</si>
  <si>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</si>
  <si>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</si>
  <si>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</si>
  <si>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</si>
  <si>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</si>
  <si>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</si>
  <si>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</si>
  <si>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</si>
  <si>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</si>
  <si>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</si>
  <si>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</si>
  <si>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</si>
  <si>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</si>
  <si>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</si>
  <si>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</si>
  <si>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</si>
  <si>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</si>
  <si>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</si>
  <si>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</si>
  <si>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</si>
  <si>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</si>
  <si>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</si>
  <si>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</si>
  <si>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</si>
  <si>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</si>
  <si>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</si>
  <si>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</si>
  <si>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</si>
  <si>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</si>
  <si>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</si>
  <si>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</si>
  <si>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</si>
  <si>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</si>
  <si>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</si>
  <si>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</si>
  <si>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</si>
  <si>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</si>
  <si>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</si>
  <si>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</si>
  <si>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</si>
  <si>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</si>
  <si>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</si>
  <si>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</si>
  <si>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</si>
  <si>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</si>
  <si>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</si>
  <si>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</si>
  <si>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</si>
  <si>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</si>
  <si>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</si>
  <si>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</si>
  <si>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</si>
  <si>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</si>
  <si>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</si>
  <si>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</si>
  <si>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</si>
  <si>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</si>
  <si>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</si>
  <si>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</si>
  <si>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</si>
  <si>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</si>
  <si>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</si>
  <si>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</si>
  <si>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</si>
  <si>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</si>
  <si>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</si>
  <si>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</si>
  <si>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</si>
  <si>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</si>
  <si>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</si>
  <si>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</si>
  <si>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</si>
  <si>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</si>
  <si>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</si>
  <si>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</si>
  <si>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</si>
  <si>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</si>
  <si>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</si>
  <si>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</si>
  <si>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</si>
  <si>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</si>
  <si>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</si>
  <si>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</si>
  <si>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</si>
  <si>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</si>
  <si>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</si>
  <si>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</si>
  <si>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</si>
  <si>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</si>
  <si>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</si>
  <si>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</si>
  <si>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</si>
  <si>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</si>
  <si>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</si>
  <si>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</si>
  <si>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</si>
  <si>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</si>
  <si>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</si>
  <si>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</si>
  <si>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</si>
  <si>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</si>
  <si>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</si>
  <si>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</si>
  <si>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</si>
  <si>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</si>
  <si>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</si>
  <si>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</si>
  <si>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</si>
  <si>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</si>
  <si>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</si>
  <si>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</si>
  <si>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</si>
  <si>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</si>
  <si>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</si>
  <si>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</si>
  <si>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</si>
  <si>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</si>
  <si>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</si>
  <si>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</si>
  <si>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</si>
  <si>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</si>
  <si>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</si>
  <si>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</si>
  <si>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</si>
  <si>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</si>
  <si>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</si>
  <si>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</si>
  <si>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</si>
  <si>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</si>
  <si>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</si>
  <si>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</si>
  <si>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</si>
  <si>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</si>
  <si>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</si>
  <si>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</si>
  <si>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</si>
  <si>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</si>
  <si>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</si>
  <si>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</si>
  <si>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</si>
  <si>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</si>
  <si>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</si>
  <si>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</si>
  <si>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</si>
  <si>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</si>
  <si>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</si>
  <si>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</si>
  <si>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</si>
  <si>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</si>
  <si>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</si>
  <si>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</si>
  <si>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</si>
  <si>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</si>
  <si>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</si>
  <si>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</si>
  <si>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</si>
  <si>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</si>
  <si>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</si>
  <si>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</si>
  <si>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</si>
  <si>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</si>
  <si>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</si>
  <si>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</si>
  <si>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</si>
  <si>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</si>
  <si>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</si>
  <si>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</si>
  <si>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</si>
  <si>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</si>
  <si>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</si>
  <si>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</si>
  <si>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</si>
  <si>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</si>
  <si>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</si>
  <si>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</si>
  <si>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</si>
  <si>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</si>
  <si>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</si>
  <si>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</si>
  <si>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</si>
  <si>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</si>
  <si>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</si>
  <si>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</si>
  <si>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</si>
  <si>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</si>
  <si>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</si>
  <si>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</si>
  <si>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</si>
  <si>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</si>
  <si>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</si>
  <si>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</si>
  <si>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</si>
  <si>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</si>
  <si>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</si>
  <si>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</si>
  <si>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</si>
  <si>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</si>
  <si>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</si>
  <si>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</si>
  <si>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</si>
  <si>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</si>
  <si>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</si>
  <si>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</si>
  <si>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</si>
  <si>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</si>
  <si>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</si>
  <si>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</si>
  <si>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</si>
  <si>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</si>
  <si>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</si>
  <si>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</si>
  <si>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</si>
  <si>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</si>
  <si>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</si>
  <si>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</si>
  <si>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</si>
  <si>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</si>
  <si>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</si>
  <si>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</si>
  <si>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</si>
  <si>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</si>
  <si>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</si>
  <si>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</si>
  <si>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</si>
  <si>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</si>
  <si>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</si>
  <si>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</si>
  <si>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</si>
  <si>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</si>
  <si>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</si>
  <si>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</si>
  <si>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</si>
  <si>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</si>
  <si>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</si>
  <si>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</si>
  <si>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</si>
  <si>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</si>
  <si>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</si>
  <si>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</si>
  <si>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</si>
  <si>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</si>
  <si>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</si>
  <si>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</si>
  <si>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</si>
  <si>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</si>
  <si>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</si>
  <si>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</si>
  <si>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</si>
  <si>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</si>
  <si>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</si>
  <si>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</si>
  <si>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</si>
  <si>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</si>
  <si>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</si>
  <si>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</si>
  <si>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</si>
  <si>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</si>
  <si>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</si>
  <si>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</si>
  <si>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</si>
  <si>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</si>
  <si>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</si>
  <si>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</si>
  <si>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</si>
  <si>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</si>
  <si>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</si>
  <si>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</si>
  <si>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</si>
  <si>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</si>
  <si>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</si>
  <si>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</si>
  <si>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</si>
  <si>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</si>
  <si>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</si>
  <si>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</si>
  <si>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</si>
  <si>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</si>
  <si>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</si>
  <si>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</si>
  <si>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</si>
  <si>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</si>
  <si>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</si>
  <si>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</si>
  <si>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</si>
  <si>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</si>
  <si>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</si>
  <si>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</si>
  <si>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</si>
  <si>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</si>
  <si>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</si>
  <si>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</si>
  <si>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</si>
  <si>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</si>
  <si>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</si>
  <si>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</si>
  <si>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</si>
  <si>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</si>
  <si>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</si>
  <si>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</si>
  <si>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</si>
  <si>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</si>
  <si>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</si>
  <si>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</si>
  <si>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</si>
  <si>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</si>
  <si>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</si>
  <si>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</si>
  <si>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</si>
  <si>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</si>
  <si>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</si>
  <si>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</si>
  <si>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</si>
  <si>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</si>
  <si>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</si>
  <si>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</si>
  <si>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</si>
  <si>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</si>
  <si>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</si>
  <si>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</si>
  <si>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</si>
  <si>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</si>
  <si>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</si>
  <si>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</si>
  <si>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</si>
  <si>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</si>
  <si>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</si>
  <si>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</si>
  <si>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</si>
  <si>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</si>
  <si>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</si>
  <si>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</si>
  <si>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</si>
  <si>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</si>
  <si>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</si>
  <si>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</si>
  <si>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</si>
  <si>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</si>
  <si>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</si>
  <si>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</si>
  <si>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</si>
  <si>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</si>
  <si>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</si>
  <si>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</si>
  <si>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</si>
  <si>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</si>
  <si>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</si>
  <si>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</si>
  <si>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</si>
  <si>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</si>
  <si>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</si>
  <si>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</si>
  <si>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</si>
  <si>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</si>
  <si>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</si>
  <si>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</si>
  <si>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</si>
  <si>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</si>
  <si>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</si>
  <si>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</si>
  <si>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</si>
  <si>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</si>
  <si>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</si>
  <si>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</si>
  <si>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</si>
  <si>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</si>
  <si>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</si>
  <si>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</si>
  <si>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</si>
  <si>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</si>
  <si>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</si>
  <si>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</si>
  <si>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</si>
  <si>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</si>
  <si>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</si>
  <si>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</si>
  <si>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</si>
  <si>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</si>
  <si>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</si>
  <si>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</si>
  <si>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</si>
  <si>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</si>
  <si>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</si>
  <si>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</si>
  <si>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</si>
  <si>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</si>
  <si>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</si>
  <si>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</si>
  <si>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</si>
  <si>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</si>
  <si>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</si>
  <si>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</si>
  <si>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</si>
  <si>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</si>
  <si>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</si>
  <si>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</si>
  <si>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</si>
  <si>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</si>
  <si>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</si>
  <si>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</si>
  <si>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</si>
  <si>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</si>
  <si>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</si>
  <si>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</si>
  <si>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</si>
  <si>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</si>
  <si>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</si>
  <si>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</si>
  <si>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</si>
  <si>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</si>
  <si>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</si>
  <si>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</si>
  <si>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</si>
  <si>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</si>
  <si>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</si>
  <si>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</si>
  <si>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</si>
  <si>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</si>
  <si>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</si>
  <si>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</si>
  <si>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</si>
  <si>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</si>
  <si>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</si>
  <si>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</si>
  <si>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</si>
  <si>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</si>
  <si>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</si>
  <si>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</si>
  <si>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</si>
  <si>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</si>
  <si>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</si>
  <si>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</si>
  <si>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</si>
  <si>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</si>
  <si>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</si>
  <si>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</si>
  <si>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</si>
  <si>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</si>
  <si>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</si>
  <si>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</si>
  <si>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</si>
  <si>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</si>
  <si>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</si>
  <si>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</si>
  <si>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</si>
  <si>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</si>
  <si>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</si>
  <si>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</si>
  <si>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</si>
  <si>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</si>
  <si>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</si>
  <si>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</si>
  <si>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</si>
  <si>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</si>
  <si>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</si>
  <si>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</si>
  <si>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</si>
  <si>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</si>
  <si>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</si>
  <si>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</si>
  <si>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</si>
  <si>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</si>
  <si>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</si>
  <si>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</si>
  <si>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</si>
  <si>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</si>
  <si>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</si>
  <si>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</si>
  <si>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</si>
  <si>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</si>
  <si>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</si>
  <si>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</si>
  <si>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</si>
  <si>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</si>
  <si>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</si>
  <si>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</si>
  <si>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</si>
  <si>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</si>
  <si>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</si>
  <si>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</si>
  <si>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</si>
  <si>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</si>
  <si>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</si>
  <si>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</si>
  <si>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</si>
  <si>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</si>
  <si>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</si>
  <si>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</si>
  <si>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</si>
  <si>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</si>
  <si>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</si>
  <si>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</si>
  <si>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</si>
  <si>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</si>
  <si>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</si>
  <si>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</si>
  <si>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</si>
  <si>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</si>
  <si>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</si>
  <si>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</si>
  <si>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</si>
  <si>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</si>
  <si>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</si>
  <si>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</si>
  <si>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</si>
  <si>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</si>
  <si>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</si>
  <si>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</si>
  <si>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</si>
  <si>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</si>
  <si>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</si>
  <si>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</si>
  <si>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</si>
  <si>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</si>
  <si>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</si>
  <si>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</si>
  <si>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</si>
  <si>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</si>
  <si>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</si>
  <si>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</si>
  <si>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</si>
  <si>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</si>
  <si>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</si>
  <si>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</si>
  <si>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</si>
  <si>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</si>
  <si>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</si>
  <si>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</si>
  <si>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</si>
  <si>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</si>
  <si>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</si>
  <si>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</si>
  <si>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</si>
  <si>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</si>
  <si>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</si>
  <si>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</si>
  <si>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</si>
  <si>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</si>
  <si>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</si>
  <si>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</si>
  <si>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</si>
  <si>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</si>
  <si>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</si>
  <si>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</si>
  <si>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</si>
  <si>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</si>
  <si>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</si>
  <si>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</si>
  <si>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</si>
  <si>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</si>
  <si>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</si>
  <si>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</si>
  <si>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</si>
  <si>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</si>
  <si>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</si>
  <si>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</si>
  <si>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</si>
  <si>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</si>
  <si>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</si>
  <si>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</si>
  <si>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</si>
  <si>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</si>
  <si>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</si>
  <si>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</si>
  <si>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</si>
  <si>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</si>
  <si>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</si>
  <si>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</si>
  <si>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</si>
  <si>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</si>
  <si>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</si>
  <si>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</si>
  <si>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</si>
  <si>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</si>
  <si>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</si>
  <si>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</si>
  <si>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</si>
  <si>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</si>
  <si>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</si>
  <si>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</si>
  <si>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</si>
  <si>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</si>
  <si>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</si>
  <si>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</si>
  <si>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</si>
  <si>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</si>
  <si>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</si>
  <si>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</si>
  <si>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</si>
  <si>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</si>
  <si>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</si>
  <si>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</si>
  <si>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</si>
  <si>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</si>
  <si>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</si>
  <si>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</si>
  <si>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</si>
  <si>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</si>
  <si>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</si>
  <si>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</si>
  <si>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</si>
  <si>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</si>
  <si>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</si>
  <si>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</si>
  <si>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</si>
  <si>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</si>
  <si>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</si>
  <si>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</si>
  <si>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</si>
  <si>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</si>
  <si>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</si>
  <si>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</si>
  <si>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</si>
  <si>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</si>
  <si>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</si>
  <si>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</si>
  <si>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</si>
  <si>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</si>
  <si>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</si>
  <si>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</si>
  <si>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</si>
  <si>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</si>
  <si>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</si>
  <si>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</si>
  <si>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</si>
  <si>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</si>
  <si>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</si>
  <si>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</si>
  <si>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</si>
  <si>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</si>
  <si>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</si>
  <si>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</si>
  <si>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</si>
  <si>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</si>
  <si>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</si>
  <si>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</si>
  <si>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</si>
  <si>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</si>
  <si>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</si>
  <si>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</si>
  <si>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</si>
  <si>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</si>
  <si>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</si>
  <si>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</si>
  <si>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</si>
  <si>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</si>
  <si>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</si>
  <si>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</si>
  <si>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</si>
  <si>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</si>
  <si>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</si>
  <si>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</si>
  <si>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</si>
  <si>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</si>
  <si>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</si>
  <si>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</si>
  <si>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</si>
  <si>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</si>
  <si>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</si>
  <si>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</si>
  <si>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</si>
  <si>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</si>
  <si>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</si>
  <si>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</si>
  <si>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</si>
  <si>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</si>
  <si>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</si>
  <si>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</si>
  <si>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</si>
  <si>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</si>
  <si>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</si>
  <si>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</si>
  <si>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</si>
  <si>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</si>
  <si>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</si>
  <si>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</si>
  <si>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</si>
  <si>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</si>
  <si>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</si>
  <si>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</si>
  <si>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</si>
  <si>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</si>
  <si>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</si>
  <si>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</si>
  <si>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</si>
  <si>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</si>
  <si>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</si>
  <si>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</si>
  <si>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</si>
  <si>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</si>
  <si>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</si>
  <si>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</si>
  <si>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</si>
  <si>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</si>
  <si>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</si>
  <si>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</si>
  <si>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</si>
  <si>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</si>
  <si>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</si>
  <si>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</si>
  <si>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</si>
  <si>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</si>
  <si>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</si>
  <si>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</si>
  <si>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</si>
  <si>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</si>
  <si>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</si>
  <si>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</si>
  <si>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</si>
  <si>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</si>
  <si>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</si>
  <si>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</si>
  <si>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</si>
  <si>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</si>
  <si>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</si>
  <si>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</si>
  <si>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</si>
  <si>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</si>
  <si>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</si>
  <si>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</si>
  <si>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</si>
  <si>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</si>
  <si>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</si>
  <si>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</si>
  <si>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</si>
  <si>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</si>
  <si>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</si>
  <si>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</si>
  <si>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</si>
  <si>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</si>
  <si>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</si>
  <si>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</si>
  <si>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</si>
  <si>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</si>
  <si>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</si>
  <si>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</si>
  <si>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</si>
  <si>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</si>
  <si>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</si>
  <si>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</si>
  <si>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</si>
  <si>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</si>
  <si>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</si>
  <si>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</si>
  <si>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</si>
  <si>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</si>
  <si>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</si>
  <si>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</si>
  <si>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</si>
  <si>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</si>
  <si>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</si>
  <si>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</si>
  <si>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</si>
  <si>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</si>
  <si>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</si>
  <si>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</si>
  <si>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</si>
  <si>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</si>
  <si>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</si>
  <si>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</si>
  <si>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</si>
  <si>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</si>
  <si>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</si>
  <si>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</si>
  <si>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</si>
  <si>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</si>
  <si>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</si>
  <si>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</si>
  <si>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</si>
  <si>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</si>
  <si>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</si>
  <si>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</si>
  <si>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</si>
  <si>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</si>
  <si>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</si>
  <si>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</si>
  <si>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</si>
  <si>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</si>
  <si>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</si>
  <si>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</si>
  <si>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</si>
  <si>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</si>
  <si>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</si>
  <si>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</si>
  <si>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</si>
  <si>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</si>
  <si>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</si>
  <si>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</si>
  <si>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</si>
  <si>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</si>
  <si>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</si>
  <si>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</si>
  <si>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</si>
  <si>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</si>
  <si>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</si>
  <si>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</si>
  <si>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</si>
  <si>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</si>
  <si>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</si>
  <si>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</si>
  <si>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</si>
  <si>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</si>
  <si>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</si>
  <si>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</si>
  <si>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</si>
  <si>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</si>
  <si>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</si>
  <si>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</si>
  <si>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</si>
  <si>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</si>
  <si>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</si>
  <si>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</si>
  <si>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</si>
  <si>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</si>
  <si>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</si>
  <si>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</si>
  <si>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</si>
  <si>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</si>
  <si>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</si>
  <si>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</si>
  <si>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</si>
  <si>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</si>
  <si>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</si>
  <si>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</si>
  <si>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</si>
  <si>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</si>
  <si>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</si>
  <si>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</si>
  <si>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</si>
  <si>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</si>
  <si>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</si>
  <si>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</si>
  <si>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</si>
  <si>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</si>
  <si>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</si>
  <si>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</si>
  <si>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</si>
  <si>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</si>
  <si>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</si>
  <si>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</si>
  <si>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</si>
  <si>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</si>
  <si>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</si>
  <si>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</si>
  <si>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</si>
  <si>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</si>
  <si>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</si>
  <si>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</si>
  <si>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</si>
  <si>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</si>
  <si>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</si>
  <si>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</si>
  <si>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</si>
  <si>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</si>
  <si>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</si>
  <si>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</si>
  <si>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</si>
  <si>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</si>
  <si>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</si>
  <si>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</si>
  <si>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</si>
  <si>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</si>
  <si>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</si>
  <si>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</si>
  <si>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</si>
  <si>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</si>
  <si>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</si>
  <si>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</si>
  <si>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</si>
  <si>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</si>
  <si>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</si>
  <si>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</si>
  <si>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</si>
  <si>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</si>
  <si>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</si>
  <si>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</si>
  <si>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</si>
  <si>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</si>
  <si>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</si>
  <si>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</si>
  <si>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</si>
  <si>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</si>
  <si>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</si>
  <si>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</si>
  <si>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</si>
  <si>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</si>
  <si>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</si>
  <si>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</si>
  <si>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</si>
  <si>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</si>
  <si>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</si>
  <si>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</si>
  <si>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</si>
  <si>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</si>
  <si>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</si>
  <si>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</si>
  <si>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</si>
  <si>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</si>
  <si>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</si>
  <si>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</si>
  <si>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</si>
  <si>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</si>
  <si>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</si>
  <si>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</si>
  <si>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</si>
  <si>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</si>
  <si>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</si>
  <si>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</si>
  <si>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</si>
  <si>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</si>
  <si>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</si>
  <si>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</si>
  <si>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</si>
  <si>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</si>
  <si>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</si>
  <si>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</si>
  <si>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</si>
  <si>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</si>
  <si>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</si>
  <si>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</si>
  <si>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</si>
  <si>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</si>
  <si>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</si>
  <si>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</si>
  <si>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</si>
  <si>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</si>
  <si>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</si>
  <si>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</si>
  <si>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</si>
  <si>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</si>
  <si>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</si>
  <si>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</si>
  <si>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</si>
  <si>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</si>
  <si>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</si>
  <si>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</si>
  <si>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</si>
  <si>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</si>
  <si>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</si>
  <si>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</si>
  <si>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</si>
  <si>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</si>
  <si>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</si>
  <si>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</si>
  <si>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</si>
  <si>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</si>
  <si>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</si>
  <si>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</si>
  <si>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</si>
  <si>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</si>
  <si>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</si>
  <si>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</si>
  <si>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</si>
  <si>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</si>
  <si>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</si>
  <si>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</si>
  <si>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</si>
  <si>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</si>
  <si>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</si>
  <si>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</si>
  <si>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</si>
  <si>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</si>
  <si>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</si>
  <si>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</si>
  <si>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</si>
  <si>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</si>
  <si>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</si>
  <si>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</si>
  <si>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</si>
  <si>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</si>
  <si>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</si>
  <si>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</si>
  <si>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</si>
  <si>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</si>
  <si>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</si>
  <si>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</si>
  <si>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</si>
  <si>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</si>
  <si>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</si>
  <si>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</si>
  <si>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</si>
  <si>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</si>
  <si>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</si>
  <si>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</si>
  <si>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</si>
  <si>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</si>
  <si>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</si>
  <si>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</si>
  <si>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</si>
  <si>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</si>
  <si>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</si>
  <si>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</si>
  <si>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</si>
  <si>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</si>
  <si>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</si>
  <si>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</si>
  <si>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</si>
  <si>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</si>
  <si>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</si>
  <si>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</si>
  <si>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</si>
  <si>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</si>
  <si>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</si>
  <si>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</si>
  <si>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</si>
  <si>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</si>
  <si>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</si>
  <si>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</si>
  <si>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</si>
  <si>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</si>
  <si>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</si>
  <si>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</si>
  <si>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</si>
  <si>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</si>
  <si>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</si>
  <si>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</si>
  <si>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</si>
  <si>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</si>
  <si>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</si>
  <si>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</si>
  <si>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</si>
  <si>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</si>
  <si>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</si>
  <si>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</si>
  <si>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</si>
  <si>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</si>
  <si>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</si>
  <si>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</si>
  <si>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</si>
  <si>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</si>
  <si>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</si>
  <si>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</si>
  <si>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</si>
  <si>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</si>
  <si>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</si>
  <si>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</si>
  <si>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</si>
  <si>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</si>
  <si>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</si>
  <si>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</si>
  <si>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</si>
  <si>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</si>
  <si>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</si>
  <si>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</si>
  <si>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</si>
  <si>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</si>
  <si>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</si>
  <si>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</si>
  <si>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</si>
  <si>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</si>
  <si>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</si>
  <si>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</si>
  <si>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</si>
  <si>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</si>
  <si>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</si>
  <si>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</si>
  <si>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</si>
  <si>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</si>
  <si>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</si>
  <si>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</si>
  <si>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</si>
  <si>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</si>
  <si>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</si>
  <si>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</si>
  <si>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</si>
  <si>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</si>
  <si>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</si>
  <si>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</si>
  <si>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</si>
  <si>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</si>
  <si>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</si>
  <si>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</si>
  <si>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</si>
  <si>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</si>
  <si>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</si>
  <si>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</si>
  <si>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</si>
  <si>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</si>
  <si>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</si>
  <si>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</si>
  <si>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</si>
  <si>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</si>
  <si>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</si>
  <si>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</si>
  <si>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</si>
  <si>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</si>
  <si>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</si>
  <si>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</si>
  <si>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</si>
  <si>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</si>
  <si>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</si>
  <si>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</si>
  <si>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</si>
  <si>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</si>
  <si>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</si>
  <si>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</si>
  <si>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</si>
  <si>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</si>
  <si>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</si>
  <si>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</si>
  <si>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</si>
  <si>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</si>
  <si>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</si>
  <si>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</si>
  <si>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</si>
  <si>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</si>
  <si>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</si>
  <si>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</si>
  <si>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</si>
  <si>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</si>
  <si>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</si>
  <si>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</si>
  <si>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</si>
  <si>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</si>
  <si>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</si>
  <si>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</si>
  <si>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</si>
  <si>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</si>
  <si>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</si>
  <si>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</si>
  <si>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</si>
  <si>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</si>
  <si>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</si>
  <si>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</si>
  <si>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</si>
  <si>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</si>
  <si>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</si>
  <si>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</si>
  <si>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</si>
  <si>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</si>
  <si>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</si>
  <si>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</si>
  <si>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</si>
  <si>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</si>
  <si>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</si>
  <si>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</si>
  <si>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</si>
  <si>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</si>
  <si>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</si>
  <si>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</si>
  <si>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</si>
  <si>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</si>
  <si>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</si>
  <si>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</si>
  <si>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</si>
  <si>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</si>
  <si>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</si>
  <si>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</si>
  <si>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</si>
  <si>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</si>
  <si>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</si>
  <si>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</si>
  <si>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</si>
  <si>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</si>
  <si>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</si>
  <si>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</si>
  <si>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</si>
  <si>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</si>
  <si>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</si>
  <si>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</si>
  <si>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</si>
  <si>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</si>
  <si>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</si>
  <si>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</si>
  <si>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</si>
  <si>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</si>
  <si>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</si>
  <si>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</si>
  <si>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</si>
  <si>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</si>
  <si>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</si>
  <si>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</si>
  <si>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</si>
  <si>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</si>
  <si>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</si>
  <si>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</si>
  <si>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</si>
  <si>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</si>
  <si>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</si>
  <si>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</si>
  <si>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</si>
  <si>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</si>
  <si>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</si>
  <si>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</si>
  <si>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</si>
  <si>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</si>
  <si>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</si>
  <si>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</si>
  <si>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</si>
  <si>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</si>
  <si>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</si>
  <si>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</si>
  <si>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</si>
  <si>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</si>
  <si>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</si>
  <si>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</si>
  <si>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</si>
  <si>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</si>
  <si>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</si>
  <si>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</si>
  <si>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</si>
  <si>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</si>
  <si>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</si>
  <si>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</si>
  <si>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</si>
  <si>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</si>
  <si>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</si>
  <si>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</si>
  <si>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</si>
  <si>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</si>
  <si>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</si>
  <si>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</si>
  <si>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</si>
  <si>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</si>
  <si>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</si>
  <si>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</si>
  <si>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</si>
  <si>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</si>
  <si>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</si>
  <si>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</si>
  <si>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</si>
  <si>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</si>
  <si>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</si>
  <si>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</si>
  <si>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</si>
  <si>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</si>
  <si>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</si>
  <si>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</si>
  <si>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</si>
  <si>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</si>
  <si>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</si>
  <si>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</si>
  <si>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</si>
  <si>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</si>
  <si>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</si>
  <si>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</si>
  <si>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</si>
  <si>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</si>
  <si>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</si>
  <si>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</si>
  <si>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</si>
  <si>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</si>
  <si>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</si>
  <si>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</si>
  <si>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</si>
  <si>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</si>
  <si>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</si>
  <si>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</si>
  <si>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</si>
  <si>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</si>
  <si>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</si>
  <si>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</si>
  <si>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</si>
  <si>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</si>
  <si>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</si>
  <si>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</si>
  <si>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</si>
  <si>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</si>
  <si>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</si>
  <si>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</si>
  <si>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</si>
  <si>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</si>
  <si>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</si>
  <si>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</si>
  <si>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</si>
  <si>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</si>
  <si>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</si>
  <si>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</si>
  <si>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</si>
  <si>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</si>
  <si>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</si>
  <si>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</si>
  <si>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</si>
  <si>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</si>
  <si>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</si>
  <si>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</si>
  <si>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</si>
  <si>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</si>
  <si>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</si>
  <si>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</si>
  <si>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</si>
  <si>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</si>
  <si>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</si>
  <si>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</si>
  <si>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</si>
  <si>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</si>
  <si>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</si>
  <si>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</si>
  <si>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</si>
  <si>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</si>
  <si>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</si>
  <si>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</si>
  <si>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</si>
  <si>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</si>
  <si>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</si>
  <si>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</si>
  <si>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</si>
  <si>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</si>
  <si>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</si>
  <si>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</si>
  <si>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</si>
  <si>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</si>
  <si>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</si>
  <si>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</si>
  <si>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</si>
  <si>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</si>
  <si>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</si>
  <si>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</si>
  <si>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</si>
  <si>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</si>
  <si>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</si>
  <si>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</si>
  <si>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</si>
  <si>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</si>
  <si>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</si>
  <si>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</si>
  <si>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</si>
  <si>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</si>
  <si>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</si>
  <si>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</si>
  <si>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</si>
  <si>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</si>
  <si>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</si>
  <si>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</si>
  <si>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</si>
  <si>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</si>
  <si>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</si>
  <si>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</si>
  <si>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</si>
  <si>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</si>
  <si>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</si>
  <si>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</si>
  <si>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</si>
  <si>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</si>
  <si>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</si>
  <si>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</si>
  <si>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</si>
  <si>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</si>
  <si>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</si>
  <si>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</si>
  <si>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</si>
  <si>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</si>
  <si>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</si>
  <si>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</si>
  <si>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</si>
  <si>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</si>
  <si>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</si>
  <si>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</si>
  <si>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</si>
  <si>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</si>
  <si>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</si>
  <si>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</si>
  <si>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</si>
  <si>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</si>
  <si>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</si>
  <si>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</si>
  <si>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</si>
  <si>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</si>
  <si>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</si>
  <si>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</si>
  <si>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</si>
  <si>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</si>
  <si>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</si>
  <si>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</si>
  <si>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</si>
  <si>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</si>
  <si>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</si>
  <si>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</si>
  <si>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</si>
  <si>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</si>
  <si>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</si>
  <si>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</si>
  <si>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</si>
  <si>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</si>
  <si>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</si>
  <si>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</si>
  <si>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</si>
  <si>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</si>
  <si>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</si>
  <si>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</si>
  <si>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</si>
  <si>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</si>
  <si>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</si>
  <si>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</si>
  <si>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</si>
  <si>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</si>
  <si>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</si>
  <si>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</si>
  <si>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</si>
  <si>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</si>
  <si>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</si>
  <si>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</si>
  <si>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</si>
  <si>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</si>
  <si>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</si>
  <si>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</si>
  <si>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</si>
  <si>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</si>
  <si>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</si>
  <si>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</si>
  <si>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</si>
  <si>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</si>
  <si>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</si>
  <si>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</si>
  <si>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</si>
  <si>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</si>
  <si>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</si>
  <si>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</si>
  <si>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</si>
  <si>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</si>
  <si>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</si>
  <si>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</si>
  <si>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</si>
  <si>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</si>
  <si>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</si>
  <si>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</si>
  <si>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</si>
  <si>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</si>
  <si>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</si>
  <si>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</si>
  <si>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</si>
  <si>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</si>
  <si>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</si>
  <si>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</si>
  <si>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</si>
  <si>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</si>
  <si>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</si>
  <si>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</si>
  <si>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</si>
  <si>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</si>
  <si>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</si>
  <si>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</si>
  <si>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</si>
  <si>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</si>
  <si>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</si>
  <si>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</si>
  <si>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</si>
  <si>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</si>
  <si>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</si>
  <si>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</si>
  <si>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</si>
  <si>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</si>
  <si>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</si>
  <si>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</si>
  <si>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</si>
  <si>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</si>
  <si>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</si>
  <si>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</si>
  <si>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</si>
  <si>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</si>
  <si>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</si>
  <si>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</si>
  <si>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</si>
  <si>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</si>
  <si>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</si>
  <si>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</si>
  <si>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</si>
  <si>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</si>
  <si>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</si>
  <si>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</si>
  <si>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</si>
  <si>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</si>
  <si>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</si>
  <si>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</si>
  <si>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</si>
  <si>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</si>
  <si>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</si>
  <si>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</si>
  <si>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</si>
  <si>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</si>
  <si>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</si>
  <si>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</si>
  <si>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</si>
  <si>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</si>
  <si>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</si>
  <si>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</si>
  <si>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</si>
  <si>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</si>
  <si>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</si>
  <si>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</si>
  <si>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</si>
  <si>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</si>
  <si>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</si>
  <si>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</si>
  <si>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</si>
  <si>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</si>
  <si>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</si>
  <si>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</si>
  <si>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</si>
  <si>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</si>
  <si>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</si>
  <si>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</si>
  <si>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</si>
  <si>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</si>
  <si>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</si>
  <si>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</si>
  <si>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</si>
  <si>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</si>
  <si>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</si>
  <si>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</si>
  <si>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</si>
  <si>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</si>
  <si>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</si>
  <si>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</si>
  <si>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</si>
  <si>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</si>
  <si>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</si>
  <si>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</si>
  <si>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</si>
  <si>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</si>
  <si>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</si>
  <si>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</si>
  <si>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</si>
  <si>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</si>
  <si>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</si>
  <si>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</si>
  <si>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</si>
  <si>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</si>
  <si>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</si>
  <si>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</si>
  <si>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</si>
  <si>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</si>
  <si>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</si>
  <si>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</si>
  <si>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</si>
  <si>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</si>
  <si>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</si>
  <si>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</si>
  <si>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</si>
  <si>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</si>
  <si>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</si>
  <si>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</si>
  <si>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</si>
  <si>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</si>
  <si>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</si>
  <si>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</si>
  <si>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</si>
  <si>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</si>
  <si>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</si>
  <si>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</si>
  <si>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</si>
  <si>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</si>
  <si>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</si>
  <si>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</si>
  <si>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</si>
  <si>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</si>
  <si>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</si>
  <si>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</si>
  <si>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</si>
  <si>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</si>
  <si>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</si>
  <si>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</si>
  <si>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</si>
  <si>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</si>
  <si>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</si>
  <si>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</si>
  <si>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</si>
  <si>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</si>
  <si>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</si>
  <si>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</si>
  <si>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</si>
  <si>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</si>
  <si>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</si>
  <si>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</si>
  <si>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</si>
  <si>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</si>
  <si>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</si>
  <si>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</si>
  <si>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</si>
  <si>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</si>
  <si>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</si>
  <si>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</si>
  <si>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</si>
  <si>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</si>
  <si>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</si>
  <si>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</si>
  <si>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</si>
  <si>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</si>
  <si>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</si>
  <si>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</si>
  <si>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</si>
  <si>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</si>
  <si>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</si>
  <si>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</si>
  <si>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</si>
  <si>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</si>
  <si>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</si>
  <si>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</si>
  <si>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</si>
  <si>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</si>
  <si>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</si>
  <si>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</si>
  <si>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</si>
  <si>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</si>
  <si>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</si>
  <si>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</si>
  <si>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</si>
  <si>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</si>
  <si>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</si>
  <si>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</si>
  <si>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</si>
  <si>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</si>
  <si>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</si>
  <si>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</si>
  <si>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</si>
  <si>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</si>
  <si>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</si>
  <si>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</si>
  <si>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</si>
  <si>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</si>
  <si>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</si>
  <si>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</si>
  <si>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</si>
  <si>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</si>
  <si>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</si>
  <si>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</si>
  <si>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</si>
  <si>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</si>
  <si>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</si>
  <si>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</si>
  <si>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</si>
  <si>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</si>
  <si>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</si>
  <si>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</si>
  <si>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</si>
  <si>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</si>
  <si>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</si>
  <si>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</si>
  <si>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</si>
  <si>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</si>
  <si>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</si>
  <si>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</si>
  <si>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</si>
  <si>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</si>
  <si>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</si>
  <si>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</si>
  <si>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</si>
  <si>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</si>
  <si>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</si>
  <si>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</si>
  <si>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</si>
  <si>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</si>
  <si>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</si>
  <si>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</si>
  <si>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</si>
  <si>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</si>
  <si>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</si>
  <si>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</si>
  <si>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</si>
  <si>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</si>
  <si>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</si>
  <si>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</si>
  <si>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</si>
  <si>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</si>
  <si>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</si>
  <si>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</si>
  <si>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</si>
  <si>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</si>
  <si>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</si>
  <si>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</si>
  <si>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</si>
  <si>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</si>
  <si>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</si>
  <si>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</si>
  <si>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</si>
  <si>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</si>
  <si>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</si>
  <si>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</si>
  <si>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</si>
  <si>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</si>
  <si>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</si>
  <si>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</si>
  <si>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</si>
  <si>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</si>
  <si>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</si>
  <si>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</si>
  <si>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</si>
  <si>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</si>
  <si>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</si>
  <si>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</si>
  <si>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</si>
  <si>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</si>
  <si>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</si>
  <si>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</si>
  <si>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</si>
  <si>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</si>
  <si>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</si>
  <si>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</si>
  <si>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</si>
  <si>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</si>
  <si>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</si>
  <si>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</si>
  <si>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</si>
  <si>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</si>
  <si>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</si>
  <si>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</si>
  <si>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</si>
  <si>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</si>
  <si>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</si>
  <si>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</si>
  <si>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</si>
  <si>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</si>
  <si>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</si>
  <si>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</si>
  <si>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</si>
  <si>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</si>
  <si>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</si>
  <si>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</si>
  <si>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</si>
  <si>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</si>
  <si>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</si>
  <si>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</si>
  <si>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</si>
  <si>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</si>
  <si>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</si>
  <si>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</si>
  <si>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</si>
  <si>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</si>
  <si>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</si>
  <si>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</si>
  <si>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</si>
  <si>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</si>
  <si>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</si>
  <si>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</si>
  <si>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</si>
  <si>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</si>
  <si>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</si>
  <si>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</si>
  <si>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</si>
  <si>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</si>
  <si>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</si>
  <si>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</si>
  <si>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</si>
  <si>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</si>
  <si>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</si>
  <si>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</si>
  <si>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</si>
  <si>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</si>
  <si>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</si>
  <si>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</si>
  <si>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</si>
  <si>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</si>
  <si>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</si>
  <si>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</si>
  <si>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</si>
  <si>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</si>
  <si>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</si>
  <si>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</si>
  <si>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</si>
  <si>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</si>
  <si>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</si>
  <si>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</si>
  <si>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</si>
  <si>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</si>
  <si>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</si>
  <si>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</si>
  <si>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</si>
  <si>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</si>
  <si>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</si>
  <si>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</si>
  <si>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</si>
  <si>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</si>
  <si>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</si>
  <si>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</si>
  <si>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</si>
  <si>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</si>
  <si>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</si>
  <si>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</si>
  <si>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</si>
  <si>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</si>
  <si>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</si>
  <si>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</si>
  <si>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</si>
  <si>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</si>
  <si>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</si>
  <si>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</si>
  <si>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</si>
  <si>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</si>
  <si>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</si>
  <si>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</si>
  <si>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</si>
  <si>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</si>
  <si>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</si>
  <si>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</si>
  <si>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</si>
  <si>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</si>
  <si>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</si>
  <si>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</si>
  <si>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</si>
  <si>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</si>
  <si>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</si>
  <si>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</si>
  <si>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</si>
  <si>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</si>
  <si>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</si>
  <si>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</si>
  <si>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</si>
  <si>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</si>
  <si>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</si>
  <si>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</si>
  <si>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</si>
  <si>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</si>
  <si>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</si>
  <si>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</si>
  <si>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</si>
  <si>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</si>
  <si>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</si>
  <si>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</si>
  <si>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</si>
  <si>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</si>
  <si>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</si>
  <si>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</si>
  <si>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</si>
  <si>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</si>
  <si>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</si>
  <si>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</si>
  <si>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</si>
  <si>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</si>
  <si>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</si>
  <si>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</si>
  <si>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</si>
  <si>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</si>
  <si>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</si>
  <si>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</si>
  <si>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</si>
  <si>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</si>
  <si>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</si>
  <si>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</si>
  <si>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</si>
  <si>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</si>
  <si>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</si>
  <si>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</si>
  <si>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</si>
  <si>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</si>
  <si>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</si>
  <si>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</si>
  <si>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</si>
  <si>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</si>
  <si>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</si>
  <si>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</si>
  <si>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</si>
  <si>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</si>
  <si>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</si>
  <si>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</si>
  <si>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</si>
  <si>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</si>
  <si>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</si>
  <si>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</si>
  <si>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</si>
  <si>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</si>
  <si>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</si>
  <si>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</si>
  <si>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</si>
  <si>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</si>
  <si>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</si>
  <si>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</si>
  <si>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</si>
  <si>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</si>
  <si>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</si>
  <si>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</si>
  <si>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</si>
  <si>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</si>
  <si>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</si>
  <si>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</si>
  <si>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</si>
  <si>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</si>
  <si>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</si>
  <si>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</si>
  <si>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</si>
  <si>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</si>
  <si>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</si>
  <si>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</si>
  <si>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</si>
  <si>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</si>
  <si>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</si>
  <si>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</si>
  <si>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</si>
  <si>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</si>
  <si>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</si>
  <si>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</si>
  <si>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</si>
  <si>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</si>
  <si>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</si>
  <si>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</si>
  <si>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</si>
  <si>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</si>
  <si>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</si>
  <si>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</si>
  <si>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</si>
  <si>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</si>
  <si>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</si>
  <si>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</si>
  <si>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</si>
  <si>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</si>
  <si>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</si>
  <si>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</si>
  <si>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</si>
  <si>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</si>
  <si>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</si>
  <si>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</si>
  <si>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</si>
  <si>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</si>
  <si>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</si>
  <si>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</si>
  <si>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</si>
  <si>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</si>
  <si>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</si>
  <si>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</si>
  <si>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</si>
  <si>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</si>
  <si>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</si>
  <si>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</si>
  <si>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</si>
  <si>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</si>
  <si>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</si>
  <si>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</si>
  <si>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</si>
  <si>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</si>
  <si>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</si>
  <si>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</si>
  <si>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</si>
  <si>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</si>
  <si>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</si>
  <si>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</si>
  <si>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</si>
  <si>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</si>
  <si>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</si>
  <si>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</si>
  <si>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</si>
  <si>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</si>
  <si>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</si>
  <si>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</si>
  <si>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</si>
  <si>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</si>
  <si>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</si>
  <si>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</si>
  <si>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</si>
  <si>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</si>
  <si>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</si>
  <si>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</si>
  <si>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</si>
  <si>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</si>
  <si>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</si>
  <si>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</si>
  <si>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</si>
  <si>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</si>
  <si>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</si>
  <si>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</si>
  <si>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</si>
  <si>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</si>
  <si>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</si>
  <si>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</si>
  <si>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</si>
  <si>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</si>
  <si>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</si>
  <si>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</si>
  <si>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</si>
  <si>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</si>
  <si>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</si>
  <si>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</si>
  <si>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</si>
  <si>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</si>
  <si>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</si>
  <si>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</si>
  <si>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</si>
  <si>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</si>
  <si>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</si>
  <si>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</si>
  <si>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</si>
  <si>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</si>
  <si>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</si>
  <si>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</si>
  <si>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</si>
  <si>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</si>
  <si>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</si>
  <si>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</si>
  <si>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</si>
  <si>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</si>
  <si>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</si>
  <si>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</si>
  <si>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</si>
  <si>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</si>
  <si>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</si>
  <si>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</si>
  <si>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</si>
  <si>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</si>
  <si>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</si>
  <si>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</si>
  <si>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</si>
  <si>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</si>
  <si>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</si>
  <si>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</si>
  <si>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</si>
  <si>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</si>
  <si>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</si>
  <si>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</si>
  <si>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</si>
  <si>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</si>
  <si>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</si>
  <si>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</si>
  <si>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</si>
  <si>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</si>
  <si>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</si>
  <si>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</si>
  <si>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</si>
  <si>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</si>
  <si>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</si>
  <si>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</si>
  <si>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</si>
  <si>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</si>
  <si>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</si>
  <si>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</si>
  <si>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</si>
  <si>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</si>
  <si>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</si>
  <si>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</si>
  <si>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</si>
  <si>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</si>
  <si>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</si>
  <si>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</si>
  <si>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</si>
  <si>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</si>
  <si>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</si>
  <si>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</si>
  <si>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</si>
  <si>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</si>
  <si>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</si>
  <si>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</si>
  <si>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</si>
  <si>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</si>
  <si>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</si>
  <si>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</si>
  <si>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</si>
  <si>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</si>
  <si>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</si>
  <si>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</si>
  <si>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</si>
  <si>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</si>
  <si>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</si>
  <si>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</si>
  <si>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</si>
  <si>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</si>
  <si>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</si>
  <si>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</si>
  <si>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</si>
  <si>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</si>
  <si>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</si>
  <si>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</si>
  <si>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</si>
  <si>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</si>
  <si>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</si>
  <si>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</si>
  <si>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</si>
  <si>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</si>
  <si>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</si>
  <si>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</si>
  <si>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</si>
  <si>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</si>
  <si>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</si>
  <si>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</si>
  <si>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</si>
  <si>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</si>
  <si>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</si>
  <si>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</si>
  <si>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</si>
  <si>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</si>
  <si>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</si>
  <si>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</si>
  <si>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</si>
  <si>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</si>
  <si>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</si>
  <si>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</si>
  <si>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</si>
  <si>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</si>
  <si>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</si>
  <si>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</si>
  <si>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</si>
  <si>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</si>
  <si>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</si>
  <si>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</si>
  <si>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</si>
  <si>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</si>
  <si>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</si>
  <si>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</si>
  <si>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</si>
  <si>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</si>
  <si>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</si>
  <si>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</si>
  <si>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</si>
  <si>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</si>
  <si>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</si>
  <si>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</si>
  <si>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</si>
  <si>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</si>
  <si>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</si>
  <si>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</si>
  <si>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</si>
  <si>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</si>
  <si>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</si>
  <si>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</si>
  <si>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</si>
  <si>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</si>
  <si>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</si>
  <si>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</si>
  <si>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</si>
  <si>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</si>
  <si>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</si>
  <si>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</si>
  <si>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</si>
  <si>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</si>
  <si>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</si>
  <si>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</si>
  <si>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</si>
  <si>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</si>
  <si>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</si>
  <si>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</si>
  <si>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</si>
  <si>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</si>
  <si>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</si>
  <si>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</si>
  <si>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</si>
  <si>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</si>
  <si>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</si>
  <si>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</si>
  <si>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</si>
  <si>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</si>
  <si>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</si>
  <si>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</si>
  <si>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</si>
  <si>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</si>
  <si>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</si>
  <si>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</si>
  <si>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</si>
  <si>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</si>
  <si>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</si>
  <si>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</si>
  <si>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</si>
  <si>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</si>
  <si>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</si>
  <si>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</si>
  <si>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</si>
  <si>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</si>
  <si>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</si>
  <si>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</si>
  <si>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</si>
  <si>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</si>
  <si>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</si>
  <si>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</si>
  <si>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</si>
  <si>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</si>
  <si>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</si>
  <si>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</si>
  <si>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</si>
  <si>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</si>
  <si>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</si>
  <si>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</si>
  <si>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</si>
  <si>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</si>
  <si>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</si>
  <si>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</si>
  <si>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</si>
  <si>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</si>
  <si>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</si>
  <si>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</si>
  <si>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</si>
  <si>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</si>
  <si>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</si>
  <si>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</si>
  <si>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</si>
  <si>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</si>
  <si>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</si>
  <si>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</si>
  <si>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</si>
  <si>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</si>
  <si>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</si>
  <si>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</si>
  <si>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</si>
  <si>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</si>
  <si>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</si>
  <si>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</si>
  <si>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</si>
  <si>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</si>
  <si>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</si>
  <si>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</si>
  <si>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</si>
  <si>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</si>
  <si>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</si>
  <si>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</si>
  <si>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</si>
  <si>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</si>
  <si>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</si>
  <si>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</si>
  <si>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</si>
  <si>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</si>
  <si>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</si>
  <si>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</si>
  <si>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</si>
  <si>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</si>
  <si>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</si>
  <si>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</si>
  <si>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</si>
  <si>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</si>
  <si>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</si>
  <si>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</si>
  <si>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</si>
  <si>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</si>
  <si>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</si>
  <si>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</si>
  <si>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</si>
  <si>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</si>
  <si>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</si>
  <si>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</si>
  <si>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</si>
  <si>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</si>
  <si>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</si>
  <si>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</si>
  <si>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</si>
  <si>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</si>
  <si>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</si>
  <si>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</si>
  <si>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</si>
  <si>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</si>
  <si>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</si>
  <si>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</si>
  <si>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</si>
  <si>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</si>
  <si>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</si>
  <si>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</si>
  <si>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</si>
  <si>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</si>
  <si>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</si>
  <si>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</si>
  <si>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</si>
  <si>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</si>
  <si>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</si>
  <si>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</si>
  <si>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</si>
  <si>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</si>
  <si>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</si>
  <si>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</si>
  <si>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</si>
  <si>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</si>
  <si>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</si>
  <si>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</si>
  <si>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</si>
  <si>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</si>
  <si>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</si>
  <si>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</si>
  <si>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</si>
  <si>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</si>
  <si>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</si>
  <si>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</si>
  <si>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</si>
  <si>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</si>
  <si>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</si>
  <si>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</si>
  <si>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</si>
  <si>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</si>
  <si>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</si>
  <si>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</si>
  <si>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</si>
  <si>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</si>
  <si>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</si>
  <si>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</si>
  <si>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</si>
  <si>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</si>
  <si>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</si>
  <si>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</si>
  <si>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</si>
  <si>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</si>
  <si>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</si>
  <si>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</si>
  <si>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</si>
  <si>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</si>
  <si>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</si>
  <si>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</si>
  <si>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</si>
  <si>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</si>
  <si>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</si>
  <si>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</si>
  <si>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</si>
  <si>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</si>
  <si>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</si>
  <si>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</si>
  <si>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</si>
  <si>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</si>
  <si>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</si>
  <si>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</si>
  <si>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</si>
  <si>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</si>
  <si>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</si>
  <si>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</si>
  <si>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</si>
  <si>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</si>
  <si>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</si>
  <si>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</si>
  <si>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</si>
  <si>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</si>
  <si>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</si>
  <si>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</si>
  <si>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</si>
  <si>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</si>
  <si>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</si>
  <si>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</si>
  <si>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</si>
  <si>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</si>
  <si>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</si>
  <si>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</si>
  <si>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</si>
  <si>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</si>
  <si>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</si>
  <si>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</si>
  <si>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</si>
  <si>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</si>
  <si>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</si>
  <si>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</si>
  <si>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</si>
  <si>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</si>
  <si>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</si>
  <si>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</si>
  <si>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</si>
  <si>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</si>
  <si>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</si>
  <si>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</si>
  <si>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</si>
  <si>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</si>
  <si>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</si>
  <si>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</si>
  <si>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</si>
  <si>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</si>
  <si>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</si>
  <si>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</si>
  <si>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</si>
  <si>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</si>
  <si>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</si>
  <si>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</si>
  <si>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</si>
  <si>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</si>
  <si>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</si>
  <si>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</si>
  <si>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</si>
  <si>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</si>
  <si>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</si>
  <si>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</si>
  <si>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</si>
  <si>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</si>
  <si>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</si>
  <si>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</si>
  <si>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</si>
  <si>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</si>
  <si>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</si>
  <si>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</si>
  <si>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</si>
  <si>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</si>
  <si>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</si>
  <si>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</si>
  <si>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</si>
  <si>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</si>
  <si>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</si>
  <si>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</si>
  <si>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</si>
  <si>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</si>
  <si>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</si>
  <si>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</si>
  <si>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</si>
  <si>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</si>
  <si>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</si>
  <si>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</si>
  <si>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</si>
  <si>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</si>
  <si>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</si>
  <si>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</si>
  <si>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</si>
  <si>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</si>
  <si>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</si>
  <si>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</si>
  <si>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</si>
  <si>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</si>
  <si>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</si>
  <si>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</si>
  <si>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</si>
  <si>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</si>
  <si>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</si>
  <si>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</si>
  <si>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</si>
  <si>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</si>
  <si>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</si>
  <si>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</si>
  <si>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</si>
  <si>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</si>
  <si>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</si>
  <si>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</si>
  <si>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</si>
  <si>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</si>
  <si>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</si>
  <si>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</si>
  <si>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</si>
  <si>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</si>
  <si>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</si>
  <si>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</si>
  <si>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</si>
  <si>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</si>
  <si>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</si>
  <si>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</si>
  <si>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</si>
  <si>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</si>
  <si>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</si>
  <si>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</si>
  <si>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</si>
  <si>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</si>
  <si>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</si>
  <si>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</si>
  <si>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</si>
  <si>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</si>
  <si>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</si>
  <si>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</si>
  <si>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</si>
  <si>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</si>
  <si>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</si>
  <si>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</si>
  <si>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</si>
  <si>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</si>
  <si>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</si>
  <si>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</si>
  <si>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</si>
  <si>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</si>
  <si>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</si>
  <si>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</si>
  <si>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</si>
  <si>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</si>
  <si>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</si>
  <si>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</si>
  <si>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</si>
  <si>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</si>
  <si>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</si>
  <si>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</si>
  <si>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</si>
  <si>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</si>
  <si>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</si>
  <si>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</si>
  <si>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</si>
  <si>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</si>
  <si>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</si>
  <si>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</si>
  <si>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</si>
  <si>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</si>
  <si>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</si>
  <si>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</si>
  <si>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</si>
  <si>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</si>
  <si>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</si>
  <si>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</si>
  <si>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</si>
  <si>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</si>
  <si>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</si>
  <si>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</si>
  <si>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</si>
  <si>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</si>
  <si>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</si>
  <si>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</si>
  <si>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</si>
  <si>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</si>
  <si>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</si>
  <si>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</si>
  <si>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</si>
  <si>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</si>
  <si>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</si>
  <si>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</si>
  <si>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</si>
  <si>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</si>
  <si>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</si>
  <si>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</si>
  <si>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</si>
  <si>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</si>
  <si>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</si>
  <si>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</si>
  <si>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</si>
  <si>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</si>
  <si>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</si>
  <si>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</si>
  <si>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</si>
  <si>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</si>
  <si>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</si>
  <si>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</si>
  <si>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</si>
  <si>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</si>
  <si>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</si>
  <si>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</si>
  <si>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</si>
  <si>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</si>
  <si>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</si>
  <si>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</si>
  <si>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</si>
  <si>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</si>
  <si>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</si>
  <si>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</si>
  <si>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</si>
  <si>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</si>
  <si>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</si>
  <si>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</si>
  <si>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</si>
  <si>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</si>
  <si>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</si>
  <si>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</si>
  <si>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</si>
  <si>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</si>
  <si>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</si>
  <si>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</si>
  <si>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</si>
  <si>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</si>
  <si>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</si>
  <si>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</si>
  <si>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</si>
  <si>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</si>
  <si>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</si>
  <si>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</si>
  <si>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</si>
  <si>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</si>
  <si>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</si>
  <si>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</si>
  <si>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</si>
  <si>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</si>
  <si>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</si>
  <si>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</si>
  <si>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</si>
  <si>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</si>
  <si>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</si>
  <si>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</si>
  <si>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</si>
  <si>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</si>
  <si>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</si>
  <si>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</si>
  <si>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</si>
  <si>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</si>
  <si>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</si>
  <si>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</si>
  <si>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</si>
  <si>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</si>
  <si>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</si>
  <si>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</si>
  <si>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</si>
  <si>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</si>
  <si>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</si>
  <si>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</si>
  <si>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</si>
  <si>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</si>
  <si>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</si>
  <si>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</si>
  <si>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</si>
  <si>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</si>
  <si>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</si>
  <si>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</si>
  <si>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</si>
  <si>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</si>
  <si>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</si>
  <si>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</si>
  <si>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</si>
  <si>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</si>
  <si>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</si>
  <si>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</si>
  <si>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</si>
  <si>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</si>
  <si>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</si>
  <si>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</si>
  <si>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</si>
  <si>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</si>
  <si>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</si>
  <si>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</si>
  <si>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</si>
  <si>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</si>
  <si>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</si>
  <si>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</si>
  <si>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</si>
  <si>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</si>
  <si>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</si>
  <si>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</si>
  <si>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</si>
  <si>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</si>
  <si>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</si>
  <si>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</si>
  <si>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</si>
  <si>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</si>
  <si>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</si>
  <si>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</si>
  <si>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</si>
  <si>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</si>
  <si>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</si>
  <si>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</si>
  <si>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</si>
  <si>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</si>
  <si>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</si>
  <si>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</si>
  <si>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</si>
  <si>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</si>
  <si>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</si>
  <si>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</si>
  <si>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</si>
  <si>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</si>
  <si>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</si>
  <si>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</si>
  <si>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</si>
  <si>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</si>
  <si>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</si>
  <si>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</si>
  <si>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</si>
  <si>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</si>
  <si>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</si>
  <si>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</si>
  <si>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</si>
  <si>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</si>
  <si>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</si>
  <si>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</si>
  <si>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</si>
  <si>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</si>
  <si>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</si>
  <si>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</si>
  <si>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</si>
  <si>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</si>
  <si>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</si>
  <si>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</si>
  <si>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</si>
  <si>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</si>
  <si>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</si>
  <si>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</si>
  <si>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</si>
  <si>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</si>
  <si>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</si>
  <si>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</si>
  <si>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</si>
  <si>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</si>
  <si>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</si>
  <si>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</si>
  <si>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</si>
  <si>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</si>
  <si>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</si>
  <si>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</si>
  <si>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</si>
  <si>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</si>
  <si>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</si>
  <si>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</si>
  <si>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</si>
  <si>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</si>
  <si>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</si>
  <si>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</si>
  <si>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</si>
  <si>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</si>
  <si>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</si>
  <si>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</si>
  <si>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</si>
  <si>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</si>
  <si>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</si>
  <si>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</si>
  <si>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</si>
  <si>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</si>
  <si>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</si>
  <si>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</si>
  <si>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</si>
  <si>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</si>
  <si>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</si>
  <si>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</si>
  <si>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</si>
  <si>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</si>
  <si>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</si>
  <si>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</si>
  <si>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</si>
  <si>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</si>
  <si>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</si>
  <si>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</si>
  <si>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</si>
  <si>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</si>
  <si>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</si>
  <si>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</si>
  <si>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</si>
  <si>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</si>
  <si>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</si>
  <si>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</si>
  <si>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</si>
  <si>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</si>
  <si>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</si>
  <si>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</si>
  <si>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</si>
  <si>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</si>
  <si>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</si>
  <si>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</si>
  <si>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</si>
  <si>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</si>
  <si>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</si>
  <si>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</si>
  <si>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</si>
  <si>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</si>
  <si>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</si>
  <si>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</si>
  <si>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</si>
  <si>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</si>
  <si>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</si>
  <si>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</si>
  <si>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</si>
  <si>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</si>
  <si>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</si>
  <si>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</si>
  <si>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</si>
  <si>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</si>
  <si>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</si>
  <si>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</si>
  <si>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</si>
  <si>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</si>
  <si>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</si>
  <si>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</si>
  <si>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</si>
  <si>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</si>
  <si>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</si>
  <si>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</si>
  <si>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</si>
  <si>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</si>
  <si>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</si>
  <si>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</si>
  <si>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</si>
  <si>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</si>
  <si>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</si>
  <si>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</si>
  <si>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</si>
  <si>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</si>
  <si>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</si>
  <si>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</si>
  <si>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</si>
  <si>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</si>
  <si>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</si>
  <si>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</si>
  <si>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</si>
  <si>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</si>
  <si>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</si>
  <si>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</si>
  <si>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</si>
  <si>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</si>
  <si>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</si>
  <si>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</si>
  <si>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</si>
  <si>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</si>
  <si>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</si>
  <si>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</si>
  <si>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</si>
  <si>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</si>
  <si>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</si>
  <si>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</si>
  <si>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</si>
  <si>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</si>
  <si>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</si>
  <si>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</si>
  <si>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</si>
  <si>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</si>
  <si>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</si>
  <si>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</si>
  <si>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</si>
  <si>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</si>
  <si>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</si>
  <si>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</si>
  <si>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</si>
  <si>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</si>
  <si>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</si>
  <si>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</si>
  <si>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</si>
  <si>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</si>
  <si>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</si>
  <si>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</si>
  <si>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</si>
  <si>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</si>
  <si>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</si>
  <si>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</si>
  <si>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</si>
  <si>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</si>
  <si>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</si>
  <si>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</si>
  <si>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</si>
  <si>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</si>
  <si>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</si>
  <si>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</si>
  <si>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</si>
  <si>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</si>
  <si>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</si>
  <si>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</si>
  <si>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</si>
  <si>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</si>
  <si>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</si>
  <si>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</si>
  <si>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</si>
  <si>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</si>
  <si>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</si>
  <si>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</si>
  <si>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</si>
  <si>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</si>
  <si>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</si>
  <si>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</si>
  <si>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</si>
  <si>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</si>
  <si>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</si>
  <si>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</si>
  <si>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</si>
  <si>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</si>
  <si>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</si>
  <si>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</si>
  <si>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</si>
  <si>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</si>
  <si>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</si>
  <si>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</si>
  <si>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</si>
  <si>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</si>
  <si>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</si>
  <si>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</si>
  <si>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</si>
  <si>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</si>
  <si>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</si>
  <si>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</si>
  <si>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</si>
  <si>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</si>
  <si>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</si>
  <si>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</si>
  <si>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</si>
  <si>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</si>
  <si>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</si>
  <si>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</si>
  <si>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</si>
  <si>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</si>
  <si>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</si>
  <si>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</si>
  <si>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</si>
  <si>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</si>
  <si>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</si>
  <si>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</si>
  <si>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</si>
  <si>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</si>
  <si>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</si>
  <si>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</si>
  <si>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</si>
  <si>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</si>
  <si>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</si>
  <si>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</si>
  <si>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</si>
  <si>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</si>
  <si>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</si>
  <si>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</si>
  <si>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</si>
  <si>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</si>
  <si>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</si>
  <si>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</si>
  <si>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</si>
  <si>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</si>
  <si>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</si>
  <si>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</si>
  <si>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</si>
  <si>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</si>
  <si>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</si>
  <si>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</si>
  <si>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</si>
  <si>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</si>
  <si>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</si>
  <si>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</si>
  <si>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</si>
  <si>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</si>
  <si>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</si>
  <si>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</si>
  <si>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</si>
  <si>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</si>
  <si>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</si>
  <si>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</si>
  <si>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</si>
  <si>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</si>
  <si>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</si>
  <si>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</si>
  <si>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</si>
  <si>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</si>
  <si>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</si>
  <si>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</si>
  <si>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</si>
  <si>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</si>
  <si>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</si>
  <si>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</si>
  <si>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</si>
  <si>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</si>
  <si>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</si>
  <si>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</si>
  <si>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</si>
  <si>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</si>
  <si>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</si>
  <si>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</si>
  <si>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</si>
  <si>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</si>
  <si>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</si>
  <si>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</si>
  <si>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</si>
  <si>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</si>
  <si>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</si>
  <si>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</si>
  <si>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</si>
  <si>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</si>
  <si>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</si>
  <si>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</si>
  <si>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</si>
  <si>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</si>
  <si>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</si>
  <si>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</si>
  <si>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</si>
  <si>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</si>
  <si>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</si>
  <si>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</si>
  <si>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</si>
  <si>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</si>
  <si>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</si>
  <si>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</si>
  <si>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</si>
  <si>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</si>
  <si>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</si>
  <si>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</si>
  <si>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</si>
  <si>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</si>
  <si>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</si>
  <si>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</si>
  <si>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</si>
  <si>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</si>
  <si>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</si>
  <si>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</si>
  <si>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</si>
  <si>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</si>
  <si>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</si>
  <si>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</si>
  <si>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</si>
  <si>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</si>
  <si>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</si>
  <si>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</si>
  <si>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</si>
  <si>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</si>
  <si>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</si>
  <si>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</si>
  <si>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</si>
  <si>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</si>
  <si>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</si>
  <si>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</si>
  <si>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</si>
  <si>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</si>
  <si>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</si>
  <si>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</si>
  <si>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</si>
  <si>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</si>
  <si>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</si>
  <si>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</si>
  <si>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</si>
  <si>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</si>
  <si>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</si>
  <si>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</si>
  <si>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</si>
  <si>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</si>
  <si>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</si>
  <si>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</si>
  <si>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</si>
  <si>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</si>
  <si>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</si>
  <si>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</si>
  <si>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</si>
  <si>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</si>
  <si>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</si>
  <si>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</si>
  <si>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</si>
  <si>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</si>
  <si>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</si>
  <si>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</si>
  <si>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</si>
  <si>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</si>
  <si>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</si>
  <si>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</si>
  <si>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</si>
  <si>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</si>
  <si>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</si>
  <si>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</si>
  <si>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</si>
  <si>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</si>
  <si>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</si>
  <si>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</si>
  <si>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</si>
  <si>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</si>
  <si>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</si>
  <si>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</si>
  <si>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</si>
  <si>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</si>
  <si>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</si>
  <si>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</si>
  <si>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</si>
  <si>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</si>
  <si>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</si>
  <si>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</si>
  <si>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</si>
  <si>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</si>
  <si>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</si>
  <si>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</si>
  <si>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</si>
  <si>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</si>
  <si>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</si>
  <si>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</si>
  <si>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</si>
  <si>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</si>
  <si>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</si>
  <si>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</si>
  <si>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</si>
  <si>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</si>
  <si>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</si>
  <si>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</si>
  <si>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</si>
  <si>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</si>
  <si>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</si>
  <si>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</si>
  <si>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</si>
  <si>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</si>
  <si>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</si>
  <si>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</si>
  <si>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</si>
  <si>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</si>
  <si>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</si>
  <si>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</si>
  <si>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</si>
  <si>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</si>
  <si>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</si>
  <si>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</si>
  <si>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</si>
  <si>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</si>
  <si>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</si>
  <si>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</si>
  <si>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</si>
  <si>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</si>
  <si>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</si>
  <si>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</si>
  <si>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</si>
  <si>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</si>
  <si>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</si>
  <si>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</si>
  <si>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</si>
  <si>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</si>
  <si>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</si>
  <si>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</si>
  <si>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</si>
  <si>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</si>
  <si>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</si>
  <si>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</si>
  <si>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</si>
  <si>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</si>
  <si>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</si>
  <si>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</si>
  <si>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</si>
  <si>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</si>
  <si>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</si>
  <si>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</si>
  <si>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</si>
  <si>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</si>
  <si>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</si>
  <si>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</si>
  <si>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</si>
  <si>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</si>
  <si>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</si>
  <si>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</si>
  <si>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</si>
  <si>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</si>
  <si>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</si>
  <si>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</si>
  <si>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</si>
  <si>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</si>
  <si>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</si>
  <si>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</si>
  <si>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</si>
  <si>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</si>
  <si>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</si>
  <si>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</si>
  <si>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</si>
  <si>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</si>
  <si>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</si>
  <si>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</si>
  <si>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</si>
  <si>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</si>
  <si>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</si>
  <si>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</si>
  <si>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</si>
  <si>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</si>
  <si>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</si>
  <si>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</si>
  <si>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</si>
  <si>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</si>
  <si>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</si>
  <si>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</si>
  <si>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</si>
  <si>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</si>
  <si>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</si>
  <si>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</si>
  <si>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</si>
  <si>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</si>
  <si>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</si>
  <si>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</si>
  <si>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</si>
  <si>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</si>
  <si>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</si>
  <si>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</si>
  <si>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</si>
  <si>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</si>
  <si>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</si>
  <si>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</si>
  <si>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</si>
  <si>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</si>
  <si>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</si>
  <si>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</si>
  <si>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</si>
  <si>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</si>
  <si>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</si>
  <si>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</si>
  <si>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</si>
  <si>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</si>
  <si>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</si>
  <si>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</si>
  <si>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</si>
  <si>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</si>
  <si>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</si>
  <si>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</si>
  <si>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</si>
  <si>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</si>
  <si>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</si>
  <si>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</si>
  <si>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</si>
  <si>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</si>
  <si>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</si>
  <si>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</si>
  <si>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</si>
  <si>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</si>
  <si>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</si>
  <si>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</si>
  <si>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</si>
  <si>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</si>
  <si>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</si>
  <si>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</si>
  <si>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</si>
  <si>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</si>
  <si>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</si>
  <si>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</si>
  <si>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</si>
  <si>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</si>
  <si>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</si>
  <si>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</si>
  <si>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</si>
  <si>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</si>
  <si>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</si>
  <si>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</si>
  <si>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</si>
  <si>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</si>
  <si>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</si>
  <si>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</si>
  <si>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</si>
  <si>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</si>
  <si>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</si>
  <si>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</si>
  <si>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</si>
  <si>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</si>
  <si>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</si>
  <si>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</si>
  <si>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</si>
  <si>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</si>
  <si>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</si>
  <si>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</si>
  <si>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</si>
  <si>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</si>
  <si>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</si>
  <si>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</si>
  <si>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</si>
  <si>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</si>
  <si>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</si>
  <si>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</si>
  <si>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</si>
  <si>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</si>
  <si>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</si>
  <si>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</si>
  <si>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</si>
  <si>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</si>
  <si>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</si>
  <si>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</si>
  <si>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</si>
  <si>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</si>
  <si>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</si>
  <si>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</si>
  <si>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</si>
  <si>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</si>
  <si>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</si>
  <si>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</si>
  <si>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</si>
  <si>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</si>
  <si>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</si>
  <si>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</si>
  <si>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</si>
  <si>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</si>
  <si>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</si>
  <si>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</si>
  <si>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</si>
  <si>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</si>
  <si>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</si>
  <si>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</si>
  <si>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</si>
  <si>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</si>
  <si>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</si>
  <si>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</si>
  <si>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</si>
  <si>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</si>
  <si>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</si>
  <si>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</si>
  <si>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</si>
  <si>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</si>
  <si>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</si>
  <si>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</si>
  <si>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</si>
  <si>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</si>
  <si>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</si>
  <si>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</si>
  <si>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</si>
  <si>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</si>
  <si>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</si>
  <si>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</si>
  <si>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</si>
  <si>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</si>
  <si>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</si>
  <si>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</si>
  <si>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</si>
  <si>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</si>
  <si>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</si>
  <si>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</si>
  <si>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</si>
  <si>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</si>
  <si>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</si>
  <si>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</si>
  <si>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</si>
  <si>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</si>
  <si>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</si>
  <si>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</si>
  <si>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</si>
  <si>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</si>
  <si>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</si>
  <si>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</si>
  <si>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</si>
  <si>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</si>
  <si>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</si>
  <si>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</si>
  <si>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</si>
  <si>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</si>
  <si>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</si>
  <si>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</si>
  <si>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</si>
  <si>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</si>
  <si>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</si>
  <si>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</si>
  <si>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</si>
  <si>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</si>
  <si>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</si>
  <si>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</si>
  <si>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</si>
  <si>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</si>
  <si>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</si>
  <si>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</si>
  <si>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</si>
  <si>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</si>
  <si>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</si>
  <si>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</si>
  <si>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</si>
  <si>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</si>
  <si>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</si>
  <si>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</si>
  <si>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</si>
  <si>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</si>
  <si>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</si>
  <si>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</si>
  <si>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</si>
  <si>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</si>
  <si>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</si>
  <si>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</si>
  <si>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</si>
  <si>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</si>
  <si>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</si>
  <si>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</si>
  <si>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</si>
  <si>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</si>
  <si>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</si>
  <si>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</si>
  <si>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</si>
  <si>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</si>
  <si>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</si>
  <si>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</si>
  <si>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</si>
  <si>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</si>
  <si>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</si>
  <si>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</si>
  <si>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</si>
  <si>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</si>
  <si>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</si>
  <si>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</si>
  <si>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</si>
  <si>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</si>
  <si>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</si>
  <si>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</si>
  <si>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</si>
  <si>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</si>
  <si>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</si>
  <si>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</si>
  <si>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</si>
  <si>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</si>
  <si>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</si>
  <si>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</si>
  <si>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</si>
  <si>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</si>
  <si>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</si>
  <si>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</si>
  <si>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</si>
  <si>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</si>
  <si>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</si>
  <si>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</si>
  <si>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</si>
  <si>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</si>
  <si>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</si>
  <si>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</si>
  <si>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</si>
  <si>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</si>
  <si>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</si>
  <si>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</si>
  <si>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</si>
  <si>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</si>
  <si>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</si>
  <si>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</si>
  <si>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</si>
  <si>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</si>
  <si>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</si>
  <si>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</si>
  <si>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</si>
  <si>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</si>
  <si>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</si>
  <si>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</si>
  <si>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</si>
  <si>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</si>
  <si>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</si>
  <si>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</si>
  <si>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</si>
  <si>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</si>
  <si>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</si>
  <si>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</si>
  <si>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</si>
  <si>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</si>
  <si>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</si>
  <si>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</si>
  <si>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</si>
  <si>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</si>
  <si>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</si>
  <si>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</si>
  <si>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</si>
  <si>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</si>
  <si>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</si>
  <si>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</si>
  <si>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</si>
  <si>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</si>
  <si>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</si>
  <si>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</si>
  <si>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</si>
  <si>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</si>
  <si>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</si>
  <si>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</si>
  <si>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</si>
  <si>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</si>
  <si>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</si>
  <si>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</si>
  <si>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</si>
  <si>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</si>
  <si>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</si>
  <si>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</si>
  <si>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</si>
  <si>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</si>
  <si>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</si>
  <si>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</si>
  <si>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</si>
  <si>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</si>
  <si>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</si>
  <si>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</si>
  <si>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</si>
  <si>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</si>
  <si>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</si>
  <si>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</si>
  <si>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</si>
  <si>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</si>
  <si>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</si>
  <si>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</si>
  <si>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</si>
  <si>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</si>
  <si>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</si>
  <si>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</si>
  <si>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</si>
  <si>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</si>
  <si>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</si>
  <si>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</si>
  <si>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</si>
  <si>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</si>
  <si>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</si>
  <si>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</si>
  <si>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</si>
  <si>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</si>
  <si>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</si>
  <si>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</si>
  <si>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</si>
  <si>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</si>
  <si>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</si>
  <si>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</si>
  <si>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</si>
  <si>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</si>
  <si>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</si>
  <si>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</si>
  <si>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</si>
  <si>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</si>
  <si>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</si>
  <si>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</si>
  <si>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</si>
  <si>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</si>
  <si>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</si>
  <si>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</si>
  <si>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</si>
  <si>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</si>
  <si>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</si>
  <si>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</si>
  <si>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</si>
  <si>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</si>
  <si>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</si>
  <si>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</si>
  <si>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</si>
  <si>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</si>
  <si>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</si>
  <si>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</si>
  <si>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</si>
  <si>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</si>
  <si>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</si>
  <si>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</si>
  <si>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</si>
  <si>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</si>
  <si>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</si>
  <si>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</si>
  <si>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</si>
  <si>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</si>
  <si>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</si>
  <si>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</si>
  <si>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</si>
  <si>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</si>
  <si>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</si>
  <si>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</si>
  <si>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</si>
  <si>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</si>
  <si>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</si>
  <si>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</si>
  <si>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</si>
  <si>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</si>
  <si>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</si>
  <si>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</si>
  <si>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</si>
  <si>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</si>
  <si>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</si>
  <si>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</si>
  <si>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</si>
  <si>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</si>
  <si>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</si>
  <si>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</si>
  <si>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</si>
  <si>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</si>
  <si>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</si>
  <si>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</si>
  <si>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</si>
  <si>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</si>
  <si>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</si>
  <si>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</si>
  <si>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</si>
  <si>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</si>
  <si>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</si>
  <si>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</si>
  <si>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</si>
  <si>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</si>
  <si>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</si>
  <si>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</si>
  <si>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</si>
  <si>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</si>
  <si>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</si>
  <si>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</si>
  <si>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</si>
  <si>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</si>
  <si>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</si>
  <si>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</si>
  <si>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</si>
  <si>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</si>
  <si>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</si>
  <si>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</si>
  <si>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</si>
  <si>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</si>
  <si>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</si>
  <si>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</si>
  <si>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</si>
  <si>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</si>
  <si>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</si>
  <si>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</si>
  <si>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</si>
  <si>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</si>
  <si>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</si>
  <si>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</si>
  <si>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</si>
  <si>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</si>
  <si>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</si>
  <si>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</si>
  <si>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</si>
  <si>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</si>
  <si>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</si>
  <si>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</si>
  <si>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</si>
  <si>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</si>
  <si>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</si>
  <si>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</si>
  <si>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</si>
  <si>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</si>
  <si>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</si>
  <si>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</si>
  <si>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</si>
  <si>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</si>
  <si>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</si>
  <si>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</si>
  <si>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</si>
  <si>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</si>
  <si>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</si>
  <si>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</si>
  <si>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</si>
  <si>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</si>
  <si>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</si>
  <si>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</si>
  <si>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</si>
  <si>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</si>
  <si>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</si>
  <si>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</si>
  <si>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</si>
  <si>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</si>
  <si>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</si>
  <si>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</si>
  <si>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</si>
  <si>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</si>
  <si>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</si>
  <si>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</si>
  <si>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</si>
  <si>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</si>
  <si>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</si>
  <si>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</si>
  <si>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</si>
  <si>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</si>
  <si>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</si>
  <si>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</si>
  <si>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</si>
  <si>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</si>
  <si>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</si>
  <si>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</si>
  <si>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</si>
  <si>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</si>
  <si>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</si>
  <si>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</si>
  <si>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</si>
  <si>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</si>
  <si>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</si>
  <si>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</si>
  <si>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</si>
  <si>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</si>
  <si>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</si>
  <si>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</si>
  <si>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</si>
  <si>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</si>
  <si>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</si>
  <si>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</si>
  <si>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</si>
  <si>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</si>
  <si>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</si>
  <si>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</si>
  <si>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</si>
  <si>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</si>
  <si>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</si>
  <si>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</si>
  <si>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</si>
  <si>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</si>
  <si>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</si>
  <si>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</si>
  <si>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</si>
  <si>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</si>
  <si>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</si>
  <si>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</si>
  <si>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</si>
  <si>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</si>
  <si>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</si>
  <si>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</si>
  <si>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</si>
  <si>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</si>
  <si>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</si>
  <si>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</si>
  <si>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</si>
  <si>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</si>
  <si>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</si>
  <si>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</si>
  <si>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</si>
  <si>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</si>
  <si>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</si>
  <si>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</si>
  <si>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</si>
  <si>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</si>
  <si>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</si>
  <si>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</si>
  <si>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</si>
  <si>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</si>
  <si>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</si>
  <si>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</si>
  <si>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</si>
  <si>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</si>
  <si>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</si>
  <si>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</si>
  <si>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</si>
  <si>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</si>
  <si>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</si>
  <si>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</si>
  <si>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</si>
  <si>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</si>
  <si>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</si>
  <si>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</si>
  <si>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</si>
  <si>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</si>
  <si>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</si>
  <si>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</si>
  <si>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</si>
  <si>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</si>
  <si>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</si>
  <si>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</si>
  <si>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</si>
  <si>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</si>
  <si>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</si>
  <si>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</si>
  <si>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</si>
  <si>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</si>
  <si>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</si>
  <si>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</si>
  <si>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</si>
  <si>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</si>
  <si>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</si>
  <si>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</si>
  <si>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</si>
  <si>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</si>
  <si>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</si>
  <si>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</si>
  <si>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</si>
  <si>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</si>
  <si>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</si>
  <si>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</si>
  <si>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</si>
  <si>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</si>
  <si>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</si>
  <si>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</si>
  <si>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</si>
  <si>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</si>
  <si>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</si>
  <si>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</si>
  <si>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</si>
  <si>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</si>
  <si>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</si>
  <si>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</si>
  <si>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</si>
  <si>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</si>
  <si>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</si>
  <si>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</si>
  <si>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</si>
  <si>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</si>
  <si>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</si>
  <si>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</si>
  <si>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</si>
  <si>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</si>
  <si>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</si>
  <si>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</si>
  <si>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</si>
  <si>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</si>
  <si>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</si>
  <si>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</si>
  <si>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</si>
  <si>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</si>
  <si>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</si>
  <si>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</si>
  <si>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</si>
  <si>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</si>
  <si>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</si>
  <si>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</si>
  <si>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</si>
  <si>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</si>
  <si>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</si>
  <si>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</si>
  <si>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</si>
  <si>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</si>
  <si>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</si>
  <si>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</si>
  <si>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</si>
  <si>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</si>
  <si>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</si>
  <si>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</si>
  <si>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</si>
  <si>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</si>
  <si>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</si>
  <si>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</si>
  <si>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</si>
  <si>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</si>
  <si>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</si>
  <si>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</si>
  <si>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</si>
  <si>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</si>
  <si>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</si>
  <si>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</si>
  <si>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</si>
  <si>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</si>
  <si>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</si>
  <si>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</si>
  <si>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</si>
  <si>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</si>
  <si>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</si>
  <si>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</si>
  <si>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</si>
  <si>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</si>
  <si>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</si>
  <si>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</si>
  <si>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</si>
  <si>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</si>
  <si>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</si>
  <si>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</si>
  <si>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</si>
  <si>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</si>
  <si>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</si>
  <si>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</si>
  <si>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</si>
  <si>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</si>
  <si>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</si>
  <si>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</si>
  <si>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</si>
  <si>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</si>
  <si>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</si>
  <si>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</si>
  <si>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</si>
  <si>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</si>
  <si>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</si>
  <si>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</si>
  <si>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</si>
  <si>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</si>
  <si>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</si>
  <si>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</si>
  <si>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</si>
  <si>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</si>
  <si>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</si>
  <si>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</si>
  <si>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</si>
  <si>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</si>
  <si>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</si>
  <si>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</si>
  <si>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</si>
  <si>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</si>
  <si>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</si>
  <si>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</si>
  <si>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</si>
  <si>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</si>
  <si>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</si>
  <si>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</si>
  <si>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</si>
  <si>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</si>
  <si>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</si>
  <si>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</si>
  <si>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</si>
  <si>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</si>
  <si>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</si>
  <si>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</si>
  <si>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</si>
  <si>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</si>
  <si>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</si>
  <si>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</si>
  <si>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</si>
  <si>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</si>
  <si>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</si>
  <si>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</si>
  <si>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</si>
  <si>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</si>
  <si>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</si>
  <si>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</si>
  <si>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</si>
  <si>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</si>
  <si>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</si>
  <si>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</si>
  <si>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</si>
  <si>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</si>
  <si>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</si>
  <si>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</si>
  <si>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</si>
  <si>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</si>
  <si>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</si>
  <si>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</si>
  <si>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</si>
  <si>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</si>
  <si>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</si>
  <si>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</si>
  <si>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</si>
  <si>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</si>
  <si>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</si>
  <si>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</si>
  <si>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</si>
  <si>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</si>
  <si>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</si>
  <si>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</si>
  <si>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</si>
  <si>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</si>
  <si>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</si>
  <si>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</si>
  <si>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</si>
  <si>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</si>
  <si>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</si>
  <si>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</si>
  <si>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</si>
  <si>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</si>
  <si>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</si>
  <si>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</si>
  <si>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</si>
  <si>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</si>
  <si>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</si>
  <si>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</si>
  <si>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</si>
  <si>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</si>
  <si>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</si>
  <si>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</si>
  <si>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</si>
  <si>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</si>
  <si>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</si>
  <si>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</si>
  <si>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</si>
  <si>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</si>
  <si>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</si>
  <si>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</si>
  <si>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</si>
  <si>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</si>
  <si>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</si>
  <si>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</si>
  <si>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</si>
  <si>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</si>
  <si>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</si>
  <si>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</si>
  <si>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</si>
  <si>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</si>
  <si>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</si>
  <si>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</si>
  <si>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</si>
  <si>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</si>
  <si>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</si>
  <si>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</si>
  <si>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</si>
  <si>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</si>
  <si>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</si>
  <si>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</si>
  <si>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</si>
  <si>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</si>
  <si>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</si>
  <si>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</si>
  <si>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</si>
  <si>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</si>
  <si>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</si>
  <si>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</si>
  <si>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</si>
  <si>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</si>
  <si>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</si>
  <si>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</si>
  <si>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</si>
  <si>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</si>
  <si>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</si>
  <si>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</si>
  <si>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</si>
  <si>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</si>
  <si>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</si>
  <si>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</si>
  <si>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</si>
  <si>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</si>
  <si>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</si>
  <si>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</si>
  <si>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</si>
  <si>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</si>
  <si>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</si>
  <si>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</si>
  <si>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</si>
  <si>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</si>
  <si>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</si>
  <si>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</si>
  <si>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</si>
  <si>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</si>
  <si>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</si>
  <si>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</si>
  <si>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</si>
  <si>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</si>
  <si>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</si>
  <si>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</si>
  <si>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</si>
  <si>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</si>
  <si>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</si>
  <si>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</si>
  <si>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</si>
  <si>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</si>
  <si>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</si>
  <si>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</si>
  <si>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</si>
  <si>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</si>
  <si>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</si>
  <si>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</si>
  <si>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</si>
  <si>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</si>
  <si>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</si>
  <si>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</si>
  <si>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</si>
  <si>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</si>
  <si>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</si>
  <si>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</si>
  <si>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</si>
  <si>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</si>
  <si>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</si>
  <si>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</si>
  <si>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</si>
  <si>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</si>
  <si>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</si>
  <si>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</si>
  <si>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</si>
  <si>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</si>
  <si>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</si>
  <si>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</si>
  <si>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</si>
  <si>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</si>
  <si>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</si>
  <si>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</si>
  <si>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</si>
  <si>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</si>
  <si>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</si>
  <si>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</si>
  <si>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</si>
  <si>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</si>
  <si>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</si>
  <si>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</si>
  <si>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</si>
  <si>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</si>
  <si>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</si>
  <si>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</si>
  <si>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</si>
  <si>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</si>
  <si>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</si>
  <si>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</si>
  <si>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</si>
  <si>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</si>
  <si>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</si>
  <si>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</si>
  <si>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</si>
  <si>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</si>
  <si>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</si>
  <si>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</si>
  <si>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</si>
  <si>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</si>
  <si>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</si>
  <si>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</si>
  <si>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</si>
  <si>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</si>
  <si>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</si>
  <si>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</si>
  <si>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</si>
  <si>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</si>
  <si>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</si>
  <si>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</si>
  <si>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</si>
  <si>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</si>
  <si>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</si>
  <si>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</si>
  <si>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</si>
  <si>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</si>
  <si>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</si>
  <si>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</si>
  <si>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</si>
  <si>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</si>
  <si>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</si>
  <si>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</si>
  <si>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</si>
  <si>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</si>
  <si>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</si>
  <si>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</si>
  <si>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</si>
  <si>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</si>
  <si>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</si>
  <si>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</si>
  <si>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</si>
  <si>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</si>
  <si>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</si>
  <si>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</si>
  <si>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</si>
  <si>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</si>
  <si>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</si>
  <si>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</si>
  <si>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</si>
  <si>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</si>
  <si>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</si>
  <si>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</si>
  <si>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</si>
  <si>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</si>
  <si>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</si>
  <si>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</si>
  <si>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</si>
  <si>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</si>
  <si>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</si>
  <si>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</si>
  <si>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</si>
  <si>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</si>
  <si>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</si>
  <si>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</si>
  <si>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</si>
  <si>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</si>
  <si>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</si>
  <si>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</si>
  <si>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</si>
  <si>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</si>
  <si>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</si>
  <si>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</si>
  <si>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</si>
  <si>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</si>
  <si>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</si>
  <si>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</si>
  <si>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</si>
  <si>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</si>
  <si>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</si>
  <si>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</si>
  <si>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</si>
  <si>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</si>
  <si>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</si>
  <si>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</si>
  <si>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</si>
  <si>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</si>
  <si>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</si>
  <si>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</si>
  <si>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</si>
  <si>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</si>
  <si>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</si>
  <si>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</si>
  <si>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</si>
  <si>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</si>
  <si>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</si>
  <si>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</si>
  <si>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</si>
  <si>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</si>
  <si>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</si>
  <si>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</si>
  <si>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</si>
  <si>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</si>
  <si>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</si>
  <si>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</si>
  <si>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</si>
  <si>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</si>
  <si>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</si>
  <si>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</si>
  <si>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</si>
  <si>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</si>
  <si>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</si>
  <si>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</si>
  <si>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</si>
  <si>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</si>
  <si>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</si>
  <si>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</si>
  <si>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</si>
  <si>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</si>
  <si>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</si>
  <si>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</si>
  <si>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</si>
  <si>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</si>
  <si>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</si>
  <si>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</si>
  <si>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</si>
  <si>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</si>
  <si>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</si>
  <si>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</si>
  <si>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</si>
  <si>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</si>
  <si>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</si>
  <si>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</si>
  <si>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</si>
  <si>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</si>
  <si>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</si>
  <si>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</si>
  <si>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</si>
  <si>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</si>
  <si>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</si>
  <si>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</si>
  <si>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</si>
  <si>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</si>
  <si>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</si>
  <si>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</si>
  <si>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</si>
  <si>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</si>
  <si>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</si>
  <si>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</si>
  <si>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</si>
  <si>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</si>
  <si>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</si>
  <si>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</si>
  <si>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</si>
  <si>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</si>
  <si>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</si>
  <si>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</si>
  <si>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</si>
  <si>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</si>
  <si>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</si>
  <si>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</si>
  <si>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</si>
  <si>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</si>
  <si>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</si>
  <si>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</si>
  <si>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</si>
  <si>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</si>
  <si>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</si>
  <si>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</si>
  <si>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</si>
  <si>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</si>
  <si>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</si>
  <si>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</si>
  <si>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</si>
  <si>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</si>
  <si>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</si>
  <si>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</si>
  <si>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</si>
  <si>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</si>
  <si>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</si>
  <si>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</si>
  <si>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</si>
  <si>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</si>
  <si>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</si>
  <si>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</si>
  <si>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</si>
  <si>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</si>
  <si>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</si>
  <si>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</si>
  <si>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</si>
  <si>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</si>
  <si>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</si>
  <si>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</si>
  <si>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</si>
  <si>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</si>
  <si>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</si>
  <si>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</si>
  <si>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</si>
  <si>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</si>
  <si>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</si>
  <si>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</si>
  <si>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</si>
  <si>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</si>
  <si>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</si>
  <si>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</si>
  <si>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</si>
  <si>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</si>
  <si>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</si>
  <si>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</si>
  <si>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</si>
  <si>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</si>
  <si>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</si>
  <si>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</si>
  <si>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</si>
  <si>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</si>
  <si>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</si>
  <si>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</si>
  <si>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</si>
  <si>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</si>
  <si>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</si>
  <si>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</si>
  <si>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</si>
  <si>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</si>
  <si>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</si>
  <si>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</si>
  <si>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</si>
  <si>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</si>
  <si>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</si>
  <si>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</si>
  <si>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</si>
  <si>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</si>
  <si>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</si>
  <si>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</si>
  <si>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</si>
  <si>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</si>
  <si>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</si>
  <si>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</si>
  <si>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</si>
  <si>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</si>
  <si>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</si>
  <si>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</si>
  <si>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</si>
  <si>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</si>
  <si>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</si>
  <si>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</si>
  <si>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</si>
  <si>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</si>
  <si>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</si>
  <si>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</si>
  <si>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</si>
  <si>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</si>
  <si>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</si>
  <si>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</si>
  <si>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</si>
  <si>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</si>
  <si>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</si>
  <si>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</si>
  <si>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</si>
  <si>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</si>
  <si>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</si>
  <si>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</si>
  <si>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</si>
  <si>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</si>
  <si>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</si>
  <si>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</si>
  <si>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</si>
  <si>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</si>
  <si>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</si>
  <si>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</si>
  <si>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</si>
  <si>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</si>
  <si>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</si>
  <si>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</si>
  <si>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</si>
  <si>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</si>
  <si>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</si>
  <si>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</si>
  <si>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</si>
  <si>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</si>
  <si>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</si>
  <si>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</si>
  <si>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</si>
  <si>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</si>
  <si>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</si>
  <si>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</si>
  <si>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</si>
  <si>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</si>
  <si>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</si>
  <si>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</si>
  <si>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</si>
  <si>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</si>
  <si>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</si>
  <si>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</si>
  <si>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</si>
  <si>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</si>
  <si>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</si>
  <si>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</si>
  <si>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</si>
  <si>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</si>
  <si>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</si>
  <si>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</si>
  <si>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</si>
  <si>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</si>
  <si>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</si>
  <si>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</si>
  <si>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</si>
  <si>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</si>
  <si>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</si>
  <si>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</si>
  <si>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</si>
  <si>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</si>
  <si>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</si>
  <si>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</si>
  <si>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</si>
  <si>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</si>
  <si>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</si>
  <si>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</si>
  <si>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</si>
  <si>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</si>
  <si>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</si>
  <si>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</si>
  <si>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</si>
  <si>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</si>
  <si>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</si>
  <si>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</si>
  <si>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</si>
  <si>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</si>
  <si>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</si>
  <si>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</si>
  <si>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</si>
  <si>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</si>
  <si>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</si>
  <si>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</si>
  <si>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</si>
  <si>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</si>
  <si>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</si>
  <si>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</si>
  <si>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</si>
  <si>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</si>
  <si>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</si>
  <si>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</si>
  <si>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</si>
  <si>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</si>
  <si>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</si>
  <si>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</si>
  <si>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</si>
  <si>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</si>
  <si>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</si>
  <si>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</si>
  <si>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</si>
  <si>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</si>
  <si>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</si>
  <si>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</si>
  <si>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</si>
  <si>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</si>
  <si>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</si>
  <si>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</si>
  <si>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</si>
  <si>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</si>
  <si>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</si>
  <si>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</si>
  <si>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</si>
  <si>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</si>
  <si>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</si>
  <si>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</si>
  <si>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</si>
  <si>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</si>
  <si>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</si>
  <si>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</si>
  <si>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</si>
  <si>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</si>
  <si>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</si>
  <si>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</si>
  <si>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</si>
  <si>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</si>
  <si>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</si>
  <si>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</si>
  <si>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</si>
  <si>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</si>
  <si>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</si>
  <si>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</si>
  <si>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</si>
  <si>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</si>
  <si>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</si>
  <si>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</si>
  <si>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</si>
  <si>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</si>
  <si>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</si>
  <si>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</si>
  <si>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</si>
  <si>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</si>
  <si>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</si>
  <si>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</si>
  <si>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</si>
  <si>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</si>
  <si>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</si>
  <si>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</si>
  <si>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</si>
  <si>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</si>
  <si>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</si>
  <si>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</si>
  <si>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</si>
  <si>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</si>
  <si>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</si>
  <si>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</si>
  <si>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</si>
  <si>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</si>
  <si>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</si>
  <si>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</si>
  <si>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</si>
  <si>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</si>
  <si>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</si>
  <si>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</si>
  <si>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</si>
  <si>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</si>
  <si>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</si>
  <si>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</si>
  <si>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</si>
  <si>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</si>
  <si>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</si>
  <si>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</si>
  <si>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</si>
  <si>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</si>
  <si>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</si>
  <si>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</si>
  <si>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</si>
  <si>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</si>
  <si>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</si>
  <si>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</si>
  <si>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</si>
  <si>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</si>
  <si>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</si>
  <si>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</si>
  <si>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</si>
  <si>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</si>
  <si>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</si>
  <si>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</si>
  <si>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</si>
  <si>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</si>
  <si>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</si>
  <si>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</si>
  <si>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</si>
  <si>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</si>
  <si>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</si>
  <si>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</si>
  <si>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</si>
  <si>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</si>
  <si>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</si>
  <si>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</si>
  <si>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</si>
  <si>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</si>
  <si>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</si>
  <si>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</si>
  <si>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</si>
  <si>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</si>
  <si>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</si>
  <si>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</si>
  <si>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</si>
  <si>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</si>
  <si>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</si>
  <si>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</si>
  <si>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</si>
  <si>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</si>
  <si>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</si>
  <si>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</si>
  <si>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</si>
  <si>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</si>
  <si>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</si>
  <si>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</si>
  <si>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</si>
  <si>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</si>
  <si>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</si>
  <si>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</si>
  <si>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</si>
  <si>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</si>
  <si>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</si>
  <si>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</si>
  <si>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</si>
  <si>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</si>
  <si>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</si>
  <si>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</si>
  <si>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</si>
  <si>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</si>
  <si>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</si>
  <si>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</si>
  <si>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</si>
  <si>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</si>
  <si>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</si>
  <si>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</si>
  <si>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</si>
  <si>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</si>
  <si>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</si>
  <si>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</si>
  <si>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</si>
  <si>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</si>
  <si>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</si>
  <si>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</si>
  <si>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</si>
  <si>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</si>
  <si>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</si>
  <si>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</si>
  <si>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</si>
  <si>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</si>
  <si>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</si>
  <si>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</si>
  <si>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</si>
  <si>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</si>
  <si>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</si>
  <si>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</si>
  <si>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</si>
  <si>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</si>
  <si>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</si>
  <si>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</si>
  <si>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</si>
  <si>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</si>
  <si>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</si>
  <si>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</si>
  <si>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</si>
  <si>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</si>
  <si>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</si>
  <si>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</si>
  <si>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</si>
  <si>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</si>
  <si>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</si>
  <si>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</si>
  <si>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</si>
  <si>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</si>
  <si>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</si>
  <si>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</si>
  <si>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</si>
  <si>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</si>
  <si>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</si>
  <si>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</si>
  <si>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</si>
  <si>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</si>
  <si>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</si>
  <si>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</si>
  <si>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</si>
  <si>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</si>
  <si>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</si>
  <si>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</si>
  <si>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</si>
  <si>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</si>
  <si>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</si>
  <si>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</si>
  <si>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</si>
  <si>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</si>
  <si>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</si>
  <si>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</si>
  <si>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</si>
  <si>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</si>
  <si>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</si>
  <si>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</si>
  <si>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</si>
  <si>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</si>
  <si>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</si>
  <si>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</si>
  <si>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</si>
  <si>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</si>
  <si>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</si>
  <si>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</si>
  <si>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</si>
  <si>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</si>
  <si>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</si>
  <si>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</si>
  <si>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</si>
  <si>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</si>
  <si>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</si>
  <si>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</si>
  <si>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</si>
  <si>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</si>
  <si>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</si>
  <si>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</si>
  <si>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</si>
  <si>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</si>
  <si>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</si>
  <si>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</si>
  <si>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</si>
  <si>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</si>
  <si>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</si>
  <si>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</si>
  <si>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</si>
  <si>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</si>
  <si>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</si>
  <si>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</si>
  <si>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</si>
  <si>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</si>
  <si>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</si>
  <si>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</si>
  <si>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</si>
  <si>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</si>
  <si>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</si>
  <si>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</si>
  <si>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</si>
  <si>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</si>
  <si>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</si>
  <si>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</si>
  <si>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</si>
  <si>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</si>
  <si>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</si>
  <si>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</si>
  <si>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</si>
  <si>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</si>
  <si>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</si>
  <si>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</si>
  <si>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</si>
  <si>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</si>
  <si>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</si>
  <si>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</si>
  <si>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</si>
  <si>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</si>
  <si>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</si>
  <si>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</si>
  <si>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</si>
  <si>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</si>
  <si>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</si>
  <si>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</si>
  <si>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</si>
  <si>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</si>
  <si>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</si>
  <si>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</si>
  <si>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</si>
  <si>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</si>
  <si>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</si>
  <si>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</si>
  <si>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</si>
  <si>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</si>
  <si>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</si>
  <si>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</si>
  <si>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</si>
  <si>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</si>
  <si>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</si>
  <si>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</si>
  <si>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</si>
  <si>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</si>
  <si>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</si>
  <si>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</si>
  <si>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</si>
  <si>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</si>
  <si>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</si>
  <si>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</si>
  <si>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</si>
  <si>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</si>
  <si>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</si>
  <si>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</si>
  <si>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</si>
  <si>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</si>
  <si>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</si>
  <si>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</si>
  <si>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</si>
  <si>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</si>
  <si>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</si>
  <si>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</si>
  <si>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</si>
  <si>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</si>
  <si>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</si>
  <si>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</si>
  <si>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</si>
  <si>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</si>
  <si>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</si>
  <si>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</si>
  <si>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</si>
  <si>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</si>
  <si>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</si>
  <si>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</si>
  <si>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</si>
  <si>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</si>
  <si>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</si>
  <si>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</si>
  <si>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</si>
  <si>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</si>
  <si>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</si>
  <si>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</si>
  <si>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</si>
  <si>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</si>
  <si>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</si>
  <si>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</si>
  <si>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</si>
  <si>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</si>
  <si>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</si>
  <si>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</si>
  <si>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</si>
  <si>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</si>
  <si>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</si>
  <si>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</si>
  <si>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</si>
  <si>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</si>
  <si>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</si>
  <si>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</si>
  <si>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</si>
  <si>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</si>
  <si>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</si>
  <si>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</si>
  <si>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</si>
  <si>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</si>
  <si>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</si>
  <si>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</si>
  <si>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</si>
  <si>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</si>
  <si>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</si>
  <si>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</si>
  <si>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</si>
  <si>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</si>
  <si>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</si>
  <si>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</si>
  <si>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</si>
  <si>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</si>
  <si>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</si>
  <si>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</si>
  <si>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</si>
  <si>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</si>
  <si>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</si>
  <si>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</si>
  <si>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</si>
  <si>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</si>
  <si>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</si>
  <si>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</si>
  <si>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</si>
  <si>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</si>
  <si>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</si>
  <si>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</si>
  <si>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</si>
  <si>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</si>
  <si>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</si>
  <si>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</si>
  <si>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</si>
  <si>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</si>
  <si>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</si>
  <si>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</si>
  <si>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</si>
  <si>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</si>
  <si>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</si>
  <si>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</si>
  <si>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</si>
  <si>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</si>
  <si>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</si>
  <si>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</si>
  <si>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</si>
  <si>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</si>
  <si>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</si>
  <si>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</si>
  <si>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</si>
  <si>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</si>
  <si>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</si>
  <si>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</si>
  <si>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</si>
  <si>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</si>
  <si>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</si>
  <si>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</si>
  <si>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</si>
  <si>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</si>
  <si>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</si>
  <si>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</si>
  <si>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</si>
  <si>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</si>
  <si>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</si>
  <si>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</si>
  <si>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</si>
  <si>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</si>
  <si>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</si>
  <si>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</si>
  <si>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</si>
  <si>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</si>
  <si>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</si>
  <si>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</si>
  <si>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</si>
  <si>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</si>
  <si>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</si>
  <si>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</si>
  <si>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</si>
  <si>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</si>
  <si>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</si>
  <si>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</si>
  <si>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</si>
  <si>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</si>
  <si>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</si>
  <si>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</si>
  <si>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</si>
  <si>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</si>
  <si>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</si>
  <si>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</si>
  <si>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</si>
  <si>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</si>
  <si>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</si>
  <si>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</si>
  <si>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</si>
  <si>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</si>
  <si>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</si>
  <si>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</si>
  <si>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</si>
  <si>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</si>
  <si>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</si>
  <si>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</si>
  <si>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</si>
  <si>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</si>
  <si>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</si>
  <si>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</si>
  <si>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</si>
  <si>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</si>
  <si>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</si>
  <si>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</si>
  <si>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</si>
  <si>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</si>
  <si>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</si>
  <si>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</si>
  <si>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</si>
  <si>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</si>
  <si>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</si>
  <si>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</si>
  <si>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</si>
  <si>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</si>
  <si>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</si>
  <si>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</si>
  <si>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</si>
  <si>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</si>
  <si>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</si>
  <si>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</si>
  <si>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</si>
  <si>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</si>
  <si>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</si>
  <si>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</si>
  <si>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</si>
  <si>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</si>
  <si>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</si>
  <si>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</si>
  <si>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</si>
  <si>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</si>
  <si>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</si>
  <si>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</si>
  <si>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</si>
  <si>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</si>
  <si>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</si>
  <si>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</si>
  <si>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</si>
  <si>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</si>
  <si>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</si>
  <si>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</si>
  <si>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</si>
  <si>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</si>
  <si>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</si>
  <si>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</si>
  <si>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</si>
  <si>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</si>
  <si>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</si>
  <si>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</si>
  <si>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</si>
  <si>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</si>
  <si>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</si>
  <si>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</si>
  <si>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</si>
  <si>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</si>
  <si>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</si>
  <si>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</si>
  <si>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</si>
  <si>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</si>
  <si>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</si>
  <si>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</si>
  <si>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</si>
  <si>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</si>
  <si>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</si>
  <si>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</si>
  <si>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</si>
  <si>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</si>
  <si>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</si>
  <si>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</si>
  <si>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</si>
  <si>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</si>
  <si>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</si>
  <si>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</si>
  <si>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</si>
  <si>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</si>
  <si>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</si>
  <si>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</si>
  <si>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</si>
  <si>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</si>
  <si>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</si>
  <si>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</si>
  <si>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</si>
  <si>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</si>
  <si>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</si>
  <si>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</si>
  <si>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</si>
  <si>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</si>
  <si>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</si>
  <si>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</si>
  <si>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</si>
  <si>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</si>
  <si>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</si>
  <si>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</si>
  <si>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</si>
  <si>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</si>
  <si>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</si>
  <si>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</si>
  <si>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</si>
  <si>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</si>
  <si>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</si>
  <si>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</si>
  <si>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</si>
  <si>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</si>
  <si>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</si>
  <si>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</si>
  <si>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</si>
  <si>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</si>
  <si>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</si>
  <si>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</si>
  <si>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</si>
  <si>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</si>
  <si>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</si>
  <si>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</si>
  <si>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</si>
  <si>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</si>
  <si>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</si>
  <si>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</si>
  <si>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</si>
  <si>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</si>
  <si>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</si>
  <si>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</si>
  <si>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</si>
  <si>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</si>
  <si>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</si>
  <si>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</si>
  <si>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</si>
  <si>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</si>
  <si>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</si>
  <si>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</si>
  <si>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</si>
  <si>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</si>
  <si>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</si>
  <si>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</si>
  <si>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</si>
  <si>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</si>
  <si>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</si>
  <si>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</si>
  <si>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</si>
  <si>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</si>
  <si>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</si>
  <si>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</si>
  <si>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</si>
  <si>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</si>
  <si>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</si>
  <si>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</si>
  <si>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</si>
  <si>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</si>
  <si>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</si>
  <si>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</si>
  <si>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</si>
  <si>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</si>
  <si>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</si>
  <si>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</si>
  <si>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</si>
  <si>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</si>
  <si>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</si>
  <si>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</si>
  <si>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</si>
  <si>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</si>
  <si>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</si>
  <si>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</si>
  <si>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</si>
  <si>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</si>
  <si>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</si>
  <si>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</si>
  <si>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</si>
  <si>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</si>
  <si>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</si>
  <si>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</si>
  <si>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</si>
  <si>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</si>
  <si>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</si>
  <si>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</si>
  <si>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</si>
  <si>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</si>
  <si>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</si>
  <si>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</si>
  <si>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</si>
  <si>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</si>
  <si>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</si>
  <si>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</si>
  <si>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</si>
  <si>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</si>
  <si>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</si>
  <si>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</si>
  <si>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</si>
  <si>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</si>
  <si>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</si>
  <si>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</si>
  <si>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</si>
  <si>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</si>
  <si>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</si>
  <si>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</si>
  <si>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</si>
  <si>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</si>
  <si>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</si>
  <si>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</si>
  <si>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</si>
  <si>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</si>
  <si>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</si>
  <si>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</si>
  <si>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</si>
  <si>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</si>
  <si>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</si>
  <si>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</si>
  <si>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</si>
  <si>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</si>
  <si>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</si>
  <si>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</si>
  <si>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</si>
  <si>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</si>
  <si>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</si>
  <si>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</si>
  <si>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</si>
  <si>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</si>
  <si>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</si>
  <si>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</si>
  <si>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</si>
  <si>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</si>
  <si>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</si>
  <si>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</si>
  <si>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</si>
  <si>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</si>
  <si>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</si>
  <si>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</si>
  <si>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</si>
  <si>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</si>
  <si>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</si>
  <si>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</si>
  <si>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</si>
  <si>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</si>
  <si>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</si>
  <si>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</si>
  <si>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</si>
  <si>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</si>
  <si>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</si>
  <si>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</si>
  <si>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</si>
  <si>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</si>
  <si>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</si>
  <si>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</si>
  <si>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</si>
  <si>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</si>
  <si>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</si>
  <si>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</si>
  <si>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</si>
  <si>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</si>
  <si>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</si>
  <si>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</si>
  <si>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</si>
  <si>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</si>
  <si>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</si>
  <si>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</si>
  <si>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</si>
  <si>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</si>
  <si>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</si>
  <si>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</si>
  <si>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</si>
  <si>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</si>
  <si>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</si>
  <si>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</si>
  <si>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</si>
  <si>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</si>
  <si>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</si>
  <si>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</si>
  <si>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</si>
  <si>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</si>
  <si>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</si>
  <si>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</si>
  <si>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</si>
  <si>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</si>
  <si>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</si>
  <si>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</si>
  <si>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</si>
  <si>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</si>
  <si>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</si>
  <si>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</si>
  <si>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</si>
  <si>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</si>
  <si>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</si>
  <si>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</si>
  <si>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</si>
  <si>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</si>
  <si>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</si>
  <si>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</si>
  <si>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</si>
  <si>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</si>
  <si>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</si>
  <si>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</si>
  <si>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</si>
  <si>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</si>
  <si>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</si>
  <si>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</si>
  <si>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</si>
  <si>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</si>
  <si>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</si>
  <si>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</si>
  <si>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</si>
  <si>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</si>
  <si>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</si>
  <si>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</si>
  <si>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</si>
  <si>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</si>
  <si>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</si>
  <si>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</si>
  <si>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</si>
  <si>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</si>
  <si>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</si>
  <si>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</si>
  <si>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</si>
  <si>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</si>
  <si>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</si>
  <si>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</si>
  <si>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</si>
  <si>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</si>
  <si>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</si>
  <si>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</si>
  <si>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</si>
  <si>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</si>
  <si>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</si>
  <si>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</si>
  <si>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</si>
  <si>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</si>
  <si>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</si>
  <si>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</si>
  <si>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</si>
  <si>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</si>
  <si>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</si>
  <si>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</si>
  <si>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</si>
  <si>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</si>
  <si>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</si>
  <si>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</si>
  <si>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</si>
  <si>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</si>
  <si>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</si>
  <si>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</si>
  <si>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</si>
  <si>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</si>
  <si>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</si>
  <si>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</si>
  <si>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</si>
  <si>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</si>
  <si>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</si>
  <si>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</si>
  <si>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</si>
  <si>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</si>
  <si>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</si>
  <si>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</si>
  <si>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</si>
  <si>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</si>
  <si>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</si>
  <si>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</si>
  <si>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</si>
  <si>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</si>
  <si>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</si>
  <si>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</si>
  <si>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</si>
  <si>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</si>
  <si>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</si>
  <si>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</si>
  <si>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</si>
  <si>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</si>
  <si>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</si>
  <si>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</si>
  <si>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</si>
  <si>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</si>
  <si>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</si>
  <si>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</si>
  <si>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</si>
  <si>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</si>
  <si>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</si>
  <si>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</si>
  <si>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</si>
  <si>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</si>
  <si>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</si>
  <si>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</si>
  <si>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</si>
  <si>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</si>
  <si>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</si>
  <si>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</si>
  <si>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</si>
  <si>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</si>
  <si>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</si>
  <si>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</si>
  <si>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</si>
  <si>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</si>
  <si>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</si>
  <si>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</si>
  <si>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</si>
  <si>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</si>
  <si>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</si>
  <si>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</si>
  <si>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</si>
  <si>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</si>
  <si>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</si>
  <si>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</si>
  <si>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</si>
  <si>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</si>
  <si>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</si>
  <si>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</si>
  <si>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</si>
  <si>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</si>
  <si>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</si>
  <si>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</si>
  <si>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</si>
  <si>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</si>
  <si>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</si>
  <si>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</si>
  <si>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</si>
  <si>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</si>
  <si>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</si>
  <si>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</si>
  <si>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</si>
  <si>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</si>
  <si>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</si>
  <si>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</si>
  <si>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</si>
  <si>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</si>
  <si>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</si>
  <si>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</si>
  <si>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</si>
  <si>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</si>
  <si>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</si>
  <si>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</si>
  <si>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</si>
  <si>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</si>
  <si>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</si>
  <si>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</si>
  <si>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</si>
  <si>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</si>
  <si>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</si>
  <si>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</si>
  <si>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</si>
  <si>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</si>
  <si>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</si>
  <si>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</si>
  <si>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</si>
  <si>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</si>
  <si>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</si>
  <si>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</si>
  <si>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</si>
  <si>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</si>
  <si>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</si>
  <si>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</si>
  <si>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</si>
  <si>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</si>
  <si>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</si>
  <si>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</si>
  <si>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</si>
  <si>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</si>
  <si>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</si>
  <si>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</si>
  <si>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</si>
  <si>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</si>
  <si>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</si>
  <si>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</si>
  <si>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</si>
  <si>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</si>
  <si>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</si>
  <si>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</si>
  <si>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</si>
  <si>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</si>
  <si>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</si>
  <si>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</si>
  <si>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</si>
  <si>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</si>
  <si>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</si>
  <si>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</si>
  <si>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</si>
  <si>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</si>
  <si>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</si>
  <si>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</si>
  <si>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</si>
  <si>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</si>
  <si>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</si>
  <si>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</si>
  <si>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</si>
  <si>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</si>
  <si>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</si>
  <si>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</si>
  <si>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</si>
  <si>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</si>
  <si>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</si>
  <si>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</si>
  <si>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</si>
  <si>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</si>
  <si>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</si>
  <si>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</si>
  <si>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</si>
  <si>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</si>
  <si>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</si>
  <si>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</si>
  <si>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</si>
  <si>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</si>
  <si>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</si>
  <si>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</si>
  <si>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</si>
  <si>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</si>
  <si>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</si>
  <si>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</si>
  <si>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</si>
  <si>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</si>
  <si>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</si>
  <si>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</si>
  <si>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</si>
  <si>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</si>
  <si>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</si>
  <si>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</si>
  <si>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</si>
  <si>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</si>
  <si>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</si>
  <si>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</si>
  <si>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</si>
  <si>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</si>
  <si>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</si>
  <si>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</si>
  <si>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</si>
  <si>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</si>
  <si>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</si>
  <si>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</si>
  <si>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</si>
  <si>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</si>
  <si>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</si>
  <si>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</si>
  <si>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</si>
  <si>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</si>
  <si>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</si>
  <si>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</si>
  <si>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</si>
  <si>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</si>
  <si>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</si>
  <si>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</si>
  <si>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</si>
  <si>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</si>
  <si>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</si>
  <si>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</si>
  <si>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</si>
  <si>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</si>
  <si>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</si>
  <si>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</si>
  <si>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</si>
  <si>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</si>
  <si>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</si>
  <si>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</si>
  <si>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</si>
  <si>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</si>
  <si>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</si>
  <si>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</si>
  <si>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</si>
  <si>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</si>
  <si>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</si>
  <si>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</si>
  <si>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</si>
  <si>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</si>
  <si>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</si>
  <si>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</si>
  <si>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</si>
  <si>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</si>
  <si>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</si>
  <si>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</si>
  <si>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</si>
  <si>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</si>
  <si>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</si>
  <si>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</si>
  <si>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</si>
  <si>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</si>
  <si>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</si>
  <si>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</si>
  <si>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</si>
  <si>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</si>
  <si>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</si>
  <si>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</si>
  <si>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</si>
  <si>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</si>
  <si>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</si>
  <si>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</si>
  <si>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</si>
  <si>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</si>
  <si>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</si>
  <si>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</si>
  <si>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</si>
  <si>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</si>
  <si>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</si>
  <si>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</si>
  <si>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</si>
  <si>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</si>
  <si>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</si>
  <si>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</si>
  <si>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</si>
  <si>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</si>
  <si>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</si>
  <si>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</si>
  <si>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</si>
  <si>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</si>
  <si>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</si>
  <si>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</si>
  <si>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</si>
  <si>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</si>
  <si>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</si>
  <si>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</si>
  <si>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</si>
  <si>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</si>
  <si>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</si>
  <si>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</si>
  <si>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</si>
  <si>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</si>
  <si>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</si>
  <si>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</si>
  <si>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</si>
  <si>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</si>
  <si>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</si>
  <si>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</si>
  <si>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</si>
  <si>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</si>
  <si>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</si>
  <si>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</si>
  <si>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</si>
  <si>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</si>
  <si>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</si>
  <si>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</si>
  <si>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</si>
  <si>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</si>
  <si>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</si>
  <si>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</si>
  <si>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</si>
  <si>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</si>
  <si>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</si>
  <si>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</si>
  <si>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</si>
  <si>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</si>
  <si>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</si>
  <si>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</si>
  <si>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</si>
  <si>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</si>
  <si>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</si>
  <si>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</si>
  <si>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</si>
  <si>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</si>
  <si>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</si>
  <si>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</si>
  <si>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</si>
  <si>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</si>
  <si>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</si>
  <si>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</si>
  <si>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</si>
  <si>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</si>
  <si>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</si>
  <si>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</si>
  <si>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</si>
  <si>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</si>
  <si>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</si>
  <si>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</si>
  <si>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</si>
  <si>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</si>
  <si>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</si>
  <si>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</si>
  <si>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</si>
  <si>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</si>
  <si>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</si>
  <si>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</si>
  <si>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</si>
  <si>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</si>
  <si>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</si>
  <si>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</si>
  <si>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</si>
  <si>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</si>
  <si>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</si>
  <si>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</si>
  <si>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</si>
  <si>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</si>
  <si>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</si>
  <si>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</si>
  <si>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</si>
  <si>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</si>
  <si>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</si>
  <si>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</si>
  <si>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</si>
  <si>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</si>
  <si>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</si>
  <si>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</si>
  <si>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</si>
  <si>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</si>
  <si>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</si>
  <si>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</si>
  <si>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</si>
  <si>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</si>
  <si>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</si>
  <si>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</si>
  <si>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</si>
  <si>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</si>
  <si>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</si>
  <si>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</si>
  <si>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</si>
  <si>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</si>
  <si>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</si>
  <si>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</si>
  <si>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</si>
  <si>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</si>
  <si>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</si>
  <si>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</si>
  <si>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</si>
  <si>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</si>
  <si>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</si>
  <si>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</si>
  <si>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</si>
  <si>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</si>
  <si>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</si>
  <si>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</si>
  <si>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</si>
  <si>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</si>
  <si>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</si>
  <si>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</si>
  <si>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</si>
  <si>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</si>
  <si>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</si>
  <si>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</si>
  <si>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</si>
  <si>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</si>
  <si>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</si>
  <si>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</si>
  <si>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</si>
  <si>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</si>
  <si>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</si>
  <si>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</si>
  <si>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</si>
  <si>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</si>
  <si>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</si>
  <si>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</si>
  <si>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</si>
  <si>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</si>
  <si>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</si>
  <si>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</si>
  <si>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</si>
  <si>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</si>
  <si>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</si>
  <si>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</si>
  <si>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</si>
  <si>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</si>
  <si>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</si>
  <si>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</si>
  <si>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</si>
  <si>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</si>
  <si>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</si>
  <si>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</si>
  <si>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</si>
  <si>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</si>
  <si>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</si>
  <si>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</si>
  <si>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</si>
  <si>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</si>
  <si>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</si>
  <si>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</si>
  <si>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</si>
  <si>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</si>
  <si>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</si>
  <si>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</si>
  <si>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</si>
  <si>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</si>
  <si>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</si>
  <si>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</si>
  <si>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</si>
  <si>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</si>
  <si>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</si>
  <si>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</si>
  <si>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</si>
  <si>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</si>
  <si>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</si>
  <si>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</si>
  <si>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</si>
  <si>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</si>
  <si>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</si>
  <si>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</si>
  <si>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</si>
  <si>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</si>
  <si>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</si>
  <si>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</si>
  <si>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</si>
  <si>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</si>
  <si>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</si>
  <si>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</si>
  <si>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</si>
  <si>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</si>
  <si>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</si>
  <si>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</si>
  <si>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</si>
  <si>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</si>
  <si>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</si>
  <si>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</si>
  <si>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</si>
  <si>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</si>
  <si>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</si>
  <si>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</si>
  <si>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</si>
  <si>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</si>
  <si>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</si>
  <si>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</si>
  <si>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</si>
  <si>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</si>
  <si>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</si>
  <si>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</si>
  <si>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</si>
  <si>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</si>
  <si>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</si>
  <si>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</si>
  <si>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</si>
  <si>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</si>
  <si>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</si>
  <si>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</si>
  <si>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</si>
  <si>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</si>
  <si>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</si>
  <si>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</si>
  <si>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</si>
  <si>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</si>
  <si>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</si>
  <si>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</si>
  <si>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</si>
  <si>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</si>
  <si>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</si>
  <si>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</si>
  <si>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</si>
  <si>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</si>
  <si>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</si>
  <si>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</si>
  <si>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</si>
  <si>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</si>
  <si>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</si>
  <si>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</si>
  <si>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</si>
  <si>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</si>
  <si>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</si>
  <si>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</si>
  <si>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</si>
  <si>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</si>
  <si>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</si>
  <si>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</si>
  <si>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</si>
  <si>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</si>
  <si>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</si>
  <si>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</si>
  <si>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</si>
  <si>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</si>
  <si>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</si>
  <si>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</si>
  <si>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</si>
  <si>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</si>
  <si>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</si>
  <si>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</si>
  <si>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</si>
  <si>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</si>
  <si>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</si>
  <si>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</si>
  <si>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</si>
  <si>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</si>
  <si>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</si>
  <si>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</si>
  <si>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</si>
  <si>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</si>
  <si>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</si>
  <si>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</si>
  <si>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</si>
  <si>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</si>
  <si>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</si>
  <si>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</si>
  <si>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</si>
  <si>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</si>
  <si>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</si>
  <si>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</si>
  <si>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</si>
  <si>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</si>
  <si>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</si>
  <si>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</si>
  <si>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</si>
  <si>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</si>
  <si>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</si>
  <si>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</si>
  <si>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</si>
  <si>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</si>
  <si>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</si>
  <si>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</si>
  <si>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</si>
  <si>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</si>
  <si>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</si>
  <si>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</si>
  <si>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</si>
  <si>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</si>
  <si>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</si>
  <si>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</si>
  <si>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</si>
  <si>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</si>
  <si>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</si>
  <si>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</si>
  <si>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</si>
  <si>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</si>
  <si>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</si>
  <si>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</si>
  <si>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</si>
  <si>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</si>
  <si>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</si>
  <si>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</si>
  <si>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</si>
  <si>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</si>
  <si>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</si>
  <si>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</si>
  <si>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</si>
  <si>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</si>
  <si>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</si>
  <si>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</si>
  <si>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</si>
  <si>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</si>
  <si>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</si>
  <si>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</si>
  <si>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</si>
  <si>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</si>
  <si>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</si>
  <si>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</si>
  <si>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</si>
  <si>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</si>
  <si>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</si>
  <si>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</si>
  <si>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</si>
  <si>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</si>
  <si>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</si>
  <si>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</si>
  <si>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</si>
  <si>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</si>
  <si>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</si>
  <si>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</si>
  <si>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</si>
  <si>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</si>
  <si>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</si>
  <si>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</si>
  <si>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</si>
  <si>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</si>
  <si>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</si>
  <si>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</si>
  <si>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</si>
  <si>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</si>
  <si>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</si>
  <si>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</si>
  <si>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</si>
  <si>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</si>
  <si>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</si>
  <si>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</si>
  <si>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</si>
  <si>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</si>
  <si>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</si>
  <si>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</si>
  <si>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</si>
  <si>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</si>
  <si>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</si>
  <si>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</si>
  <si>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</si>
  <si>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</si>
  <si>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</si>
  <si>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</si>
  <si>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</si>
  <si>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</si>
  <si>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</si>
  <si>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</si>
  <si>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</si>
  <si>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</si>
  <si>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</si>
  <si>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</si>
  <si>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</si>
  <si>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</si>
  <si>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</si>
  <si>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</si>
  <si>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</si>
  <si>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</si>
  <si>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</si>
  <si>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</si>
  <si>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</si>
  <si>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</si>
  <si>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</si>
  <si>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</si>
  <si>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</si>
  <si>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</si>
  <si>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</si>
  <si>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</si>
  <si>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</si>
  <si>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</si>
  <si>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</si>
  <si>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</si>
  <si>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</si>
  <si>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</si>
  <si>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</si>
  <si>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</si>
  <si>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</si>
  <si>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</si>
  <si>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</si>
  <si>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</si>
  <si>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</si>
  <si>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</si>
  <si>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</si>
  <si>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</si>
  <si>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</si>
  <si>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</si>
  <si>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</si>
  <si>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</si>
  <si>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</si>
  <si>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</si>
  <si>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</si>
  <si>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</si>
  <si>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</si>
  <si>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</si>
  <si>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</si>
  <si>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</si>
  <si>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</si>
  <si>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</si>
  <si>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</si>
  <si>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</si>
  <si>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</si>
  <si>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</si>
  <si>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</si>
  <si>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</si>
  <si>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</si>
  <si>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</si>
  <si>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</si>
  <si>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</si>
  <si>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</si>
  <si>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</si>
  <si>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</si>
  <si>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</si>
  <si>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</si>
  <si>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</si>
  <si>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</si>
  <si>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</si>
  <si>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</si>
  <si>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</si>
  <si>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</si>
  <si>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</si>
  <si>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</si>
  <si>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</si>
  <si>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</si>
  <si>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</si>
  <si>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</si>
  <si>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</si>
  <si>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</si>
  <si>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</si>
  <si>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</si>
  <si>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</si>
  <si>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</si>
  <si>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</si>
  <si>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</si>
  <si>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</si>
  <si>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</si>
  <si>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</si>
  <si>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</si>
  <si>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</si>
  <si>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</si>
  <si>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</si>
  <si>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</si>
  <si>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</si>
  <si>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</si>
  <si>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</si>
  <si>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</si>
  <si>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</si>
  <si>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</si>
  <si>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</si>
  <si>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</si>
  <si>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</si>
  <si>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</si>
  <si>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</si>
  <si>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</si>
  <si>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</si>
  <si>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</si>
  <si>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</si>
  <si>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</si>
  <si>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</si>
  <si>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</si>
  <si>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</si>
  <si>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</si>
  <si>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</si>
  <si>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</si>
  <si>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</si>
  <si>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</si>
  <si>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</si>
  <si>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</si>
  <si>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</si>
  <si>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</si>
  <si>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</si>
  <si>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</si>
  <si>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</si>
  <si>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</si>
  <si>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</si>
  <si>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</si>
  <si>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</si>
  <si>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</si>
  <si>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</si>
  <si>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</si>
  <si>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</si>
  <si>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</si>
  <si>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</si>
  <si>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</si>
  <si>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</si>
  <si>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</si>
  <si>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</si>
  <si>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</si>
  <si>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</si>
  <si>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</si>
  <si>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</si>
  <si>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</si>
  <si>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</si>
  <si>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</si>
  <si>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</si>
  <si>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</si>
  <si>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</si>
  <si>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</si>
  <si>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</si>
  <si>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</si>
  <si>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</si>
  <si>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</si>
  <si>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</si>
  <si>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</si>
  <si>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</si>
  <si>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</si>
  <si>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</si>
  <si>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</si>
  <si>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</si>
  <si>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</si>
  <si>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</si>
  <si>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</si>
  <si>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</si>
  <si>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</si>
  <si>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</si>
  <si>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</si>
  <si>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</si>
  <si>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</si>
  <si>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</si>
  <si>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</si>
  <si>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</si>
  <si>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</si>
  <si>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</si>
  <si>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</si>
  <si>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</si>
  <si>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</si>
  <si>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</si>
  <si>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</si>
  <si>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</si>
  <si>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</si>
  <si>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</si>
  <si>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</si>
  <si>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</si>
  <si>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</si>
  <si>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</si>
  <si>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</si>
  <si>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</si>
  <si>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</si>
  <si>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</si>
  <si>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</si>
  <si>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</si>
  <si>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</si>
  <si>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</si>
  <si>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</si>
  <si>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</si>
  <si>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</si>
  <si>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</si>
  <si>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</si>
  <si>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</si>
  <si>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</si>
  <si>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</si>
  <si>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</si>
  <si>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</si>
  <si>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</si>
  <si>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</si>
  <si>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</si>
  <si>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</si>
  <si>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</si>
  <si>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</si>
  <si>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</si>
  <si>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</si>
  <si>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</si>
  <si>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</si>
  <si>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</si>
  <si>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</si>
  <si>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</si>
  <si>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</si>
  <si>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</si>
  <si>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</si>
  <si>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</si>
  <si>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</si>
  <si>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</si>
  <si>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</si>
  <si>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</si>
  <si>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</si>
  <si>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</si>
  <si>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</si>
  <si>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</si>
  <si>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</si>
  <si>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</si>
  <si>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</si>
  <si>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</si>
  <si>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</si>
  <si>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</si>
  <si>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</si>
  <si>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</si>
  <si>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</si>
  <si>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</si>
  <si>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</si>
  <si>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</si>
  <si>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</si>
  <si>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</si>
  <si>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</si>
  <si>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</si>
  <si>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</si>
  <si>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</si>
  <si>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</si>
  <si>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</si>
  <si>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</si>
  <si>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</si>
  <si>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</si>
  <si>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</si>
  <si>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</si>
  <si>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</si>
  <si>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</si>
  <si>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</si>
  <si>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</si>
  <si>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</si>
  <si>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</si>
  <si>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</si>
  <si>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</si>
  <si>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</si>
  <si>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</si>
  <si>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</si>
  <si>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</si>
  <si>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</si>
  <si>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</si>
  <si>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</si>
  <si>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</si>
  <si>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</si>
  <si>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</si>
  <si>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</si>
  <si>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</si>
  <si>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</si>
  <si>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</si>
  <si>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</si>
  <si>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</si>
  <si>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</si>
  <si>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</si>
  <si>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</si>
  <si>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</si>
  <si>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</si>
  <si>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</si>
  <si>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</si>
  <si>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</si>
  <si>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</si>
  <si>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</si>
  <si>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</si>
  <si>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</si>
  <si>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</si>
  <si>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</si>
  <si>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</si>
  <si>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</si>
  <si>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</si>
  <si>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</si>
  <si>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</si>
  <si>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</si>
  <si>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</si>
  <si>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</si>
  <si>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</si>
  <si>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</si>
  <si>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</si>
  <si>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</si>
  <si>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</si>
  <si>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</si>
  <si>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</si>
  <si>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</si>
  <si>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</si>
  <si>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</si>
  <si>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</si>
  <si>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</si>
  <si>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</si>
  <si>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</si>
  <si>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</si>
  <si>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</si>
  <si>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</si>
  <si>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</si>
  <si>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</si>
  <si>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</si>
  <si>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</si>
  <si>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</si>
  <si>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</si>
  <si>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</si>
  <si>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</si>
  <si>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</si>
  <si>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</si>
  <si>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</si>
  <si>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</si>
  <si>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</si>
  <si>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</si>
  <si>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</si>
  <si>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</si>
  <si>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</si>
  <si>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</si>
  <si>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</si>
  <si>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</si>
  <si>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</si>
  <si>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</si>
  <si>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</si>
  <si>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</si>
  <si>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</si>
  <si>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</si>
  <si>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</si>
  <si>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</si>
  <si>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</si>
  <si>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</si>
  <si>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</si>
  <si>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</si>
  <si>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</si>
  <si>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</si>
  <si>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</si>
  <si>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</si>
  <si>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</si>
  <si>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</si>
  <si>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</si>
  <si>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</si>
  <si>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</si>
  <si>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</si>
  <si>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</si>
  <si>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</si>
  <si>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</si>
  <si>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</si>
  <si>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</si>
  <si>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</si>
  <si>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</si>
  <si>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</si>
  <si>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</si>
  <si>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</si>
  <si>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</si>
  <si>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</si>
  <si>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</si>
  <si>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</si>
  <si>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</si>
  <si>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</si>
  <si>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</si>
  <si>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</si>
  <si>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</si>
  <si>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</si>
  <si>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</si>
  <si>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</si>
  <si>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</si>
  <si>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</si>
  <si>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</si>
  <si>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</si>
  <si>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</si>
  <si>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</si>
  <si>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</si>
  <si>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</si>
  <si>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</si>
  <si>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</si>
  <si>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</si>
  <si>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</si>
  <si>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</si>
  <si>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</si>
  <si>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</si>
  <si>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</si>
  <si>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</si>
  <si>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</si>
  <si>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</si>
  <si>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</si>
  <si>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</si>
  <si>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</si>
  <si>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</si>
  <si>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</si>
  <si>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</si>
  <si>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</si>
  <si>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</si>
  <si>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</si>
  <si>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</si>
  <si>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</si>
  <si>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</si>
  <si>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</si>
  <si>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</si>
  <si>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</si>
  <si>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</si>
  <si>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</si>
  <si>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</si>
  <si>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</si>
  <si>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</si>
  <si>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</si>
  <si>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</si>
  <si>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</si>
  <si>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</si>
  <si>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</si>
  <si>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</si>
  <si>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</si>
  <si>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</si>
  <si>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</si>
  <si>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</si>
  <si>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</si>
  <si>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</si>
  <si>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</si>
  <si>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</si>
  <si>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</si>
  <si>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</si>
  <si>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</si>
  <si>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</si>
  <si>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</si>
  <si>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</si>
  <si>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</si>
  <si>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</si>
  <si>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</si>
  <si>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</si>
  <si>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</si>
  <si>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</si>
  <si>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</si>
  <si>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</si>
  <si>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</si>
  <si>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</si>
  <si>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</si>
  <si>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</si>
  <si>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</si>
  <si>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</si>
  <si>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</si>
  <si>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</si>
  <si>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</si>
  <si>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</si>
  <si>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</si>
  <si>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</si>
  <si>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</si>
  <si>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</si>
  <si>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</si>
  <si>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</si>
  <si>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</si>
  <si>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</si>
  <si>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</si>
  <si>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</si>
  <si>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</si>
  <si>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</si>
  <si>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</si>
  <si>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</si>
  <si>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</si>
  <si>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</si>
  <si>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</si>
  <si>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</si>
  <si>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</si>
  <si>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</si>
  <si>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</si>
  <si>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</si>
  <si>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</si>
  <si>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</si>
  <si>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</si>
  <si>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</si>
  <si>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</si>
  <si>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</si>
  <si>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</si>
  <si>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</si>
  <si>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</si>
  <si>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</si>
  <si>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</si>
  <si>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</si>
  <si>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</si>
  <si>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</si>
  <si>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</si>
  <si>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</si>
  <si>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</si>
  <si>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</si>
  <si>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</si>
  <si>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</si>
  <si>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</si>
  <si>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</si>
  <si>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</si>
  <si>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</si>
  <si>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</si>
  <si>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</si>
  <si>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</si>
  <si>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</si>
  <si>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</si>
  <si>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</si>
  <si>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</si>
  <si>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</si>
  <si>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</si>
  <si>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</si>
  <si>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</si>
  <si>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</si>
  <si>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</si>
  <si>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</si>
  <si>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</si>
  <si>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</si>
  <si>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</si>
  <si>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</si>
  <si>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</si>
  <si>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</si>
  <si>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</si>
  <si>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</si>
  <si>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</si>
  <si>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</si>
  <si>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</si>
  <si>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</si>
  <si>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</si>
  <si>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</si>
  <si>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</si>
  <si>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</si>
  <si>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</si>
  <si>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</si>
  <si>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</si>
  <si>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</si>
  <si>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</si>
  <si>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</si>
  <si>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</si>
  <si>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</si>
  <si>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</si>
  <si>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</si>
  <si>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</si>
  <si>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</si>
  <si>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</si>
  <si>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</si>
  <si>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</si>
  <si>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</si>
  <si>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</si>
  <si>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</si>
  <si>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</si>
  <si>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</si>
  <si>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</si>
  <si>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</si>
  <si>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</si>
  <si>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</si>
  <si>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</si>
  <si>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</si>
  <si>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</si>
  <si>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</si>
  <si>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</si>
  <si>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</si>
  <si>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</si>
  <si>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</si>
  <si>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</si>
  <si>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</si>
  <si>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</si>
  <si>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</si>
  <si>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</si>
  <si>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</si>
  <si>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</si>
  <si>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</si>
  <si>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</si>
  <si>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</si>
  <si>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</si>
  <si>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</si>
  <si>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</si>
  <si>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</si>
  <si>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</si>
  <si>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</si>
  <si>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</si>
  <si>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</si>
  <si>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</si>
  <si>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</si>
  <si>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</si>
  <si>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</si>
  <si>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</si>
  <si>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</si>
  <si>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</si>
  <si>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</si>
  <si>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</si>
  <si>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</si>
  <si>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</si>
  <si>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</si>
  <si>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</si>
  <si>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</si>
  <si>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</si>
  <si>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</si>
  <si>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</si>
  <si>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</si>
  <si>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</si>
  <si>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</si>
  <si>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</si>
  <si>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</si>
  <si>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</si>
  <si>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</si>
  <si>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</si>
  <si>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</si>
  <si>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</si>
  <si>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</si>
  <si>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</si>
  <si>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</si>
  <si>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</si>
  <si>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</si>
  <si>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</si>
  <si>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</si>
  <si>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</si>
  <si>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</si>
  <si>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</si>
  <si>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</si>
  <si>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</si>
  <si>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</si>
  <si>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</si>
  <si>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</si>
  <si>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</si>
  <si>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</si>
  <si>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</si>
  <si>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</si>
  <si>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</si>
  <si>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</si>
  <si>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</si>
  <si>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</si>
  <si>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</si>
  <si>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</si>
  <si>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</si>
  <si>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</si>
  <si>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</si>
  <si>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</si>
  <si>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</si>
  <si>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</si>
  <si>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</si>
  <si>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</si>
  <si>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</si>
  <si>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</si>
  <si>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</si>
  <si>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</si>
  <si>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</si>
  <si>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</si>
  <si>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</si>
  <si>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</si>
  <si>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</si>
  <si>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</si>
  <si>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</si>
  <si>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</si>
  <si>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</si>
  <si>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</si>
  <si>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</si>
  <si>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</si>
  <si>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</si>
  <si>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</si>
  <si>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</si>
  <si>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</si>
  <si>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</si>
  <si>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</si>
  <si>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</si>
  <si>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</si>
  <si>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</si>
  <si>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</si>
  <si>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</si>
  <si>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</si>
  <si>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</si>
  <si>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</si>
  <si>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</si>
  <si>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</si>
  <si>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</si>
  <si>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</si>
  <si>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</si>
  <si>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</si>
  <si>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</si>
  <si>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</si>
  <si>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</si>
  <si>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</si>
  <si>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</si>
  <si>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</si>
  <si>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</si>
  <si>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</si>
  <si>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</si>
  <si>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</si>
  <si>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</si>
  <si>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</si>
  <si>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</si>
  <si>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</si>
  <si>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</si>
  <si>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</si>
  <si>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</si>
  <si>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</si>
  <si>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</si>
  <si>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</si>
  <si>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</si>
  <si>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</si>
  <si>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</si>
  <si>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</si>
  <si>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</si>
  <si>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</si>
  <si>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</si>
  <si>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</si>
  <si>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</si>
  <si>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</si>
  <si>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</si>
  <si>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</si>
  <si>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</si>
  <si>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</si>
  <si>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</si>
  <si>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</si>
  <si>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</si>
  <si>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</si>
  <si>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</si>
  <si>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</si>
  <si>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</si>
  <si>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</si>
  <si>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</si>
  <si>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</si>
  <si>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</si>
  <si>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</si>
  <si>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</si>
  <si>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</si>
  <si>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</si>
  <si>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</si>
  <si>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</si>
  <si>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</si>
  <si>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</si>
  <si>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</si>
  <si>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</si>
  <si>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</si>
  <si>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</si>
  <si>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</si>
  <si>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</si>
  <si>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</si>
  <si>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</si>
  <si>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</si>
  <si>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</si>
  <si>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</si>
  <si>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</si>
  <si>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</si>
  <si>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</si>
  <si>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</si>
  <si>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</si>
  <si>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</si>
  <si>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</si>
  <si>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</si>
  <si>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</si>
  <si>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</si>
  <si>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</si>
  <si>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</si>
  <si>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</si>
  <si>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</si>
  <si>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</si>
  <si>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</si>
  <si>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</si>
  <si>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</si>
  <si>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</si>
  <si>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</si>
  <si>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</si>
  <si>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</si>
  <si>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</si>
  <si>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</si>
  <si>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</si>
  <si>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</si>
  <si>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</si>
  <si>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</si>
  <si>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</si>
  <si>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</si>
  <si>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</si>
  <si>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</si>
  <si>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</si>
  <si>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</si>
  <si>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</si>
  <si>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</si>
  <si>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</si>
  <si>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</si>
  <si>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</si>
  <si>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</si>
  <si>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</si>
  <si>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</si>
  <si>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</si>
  <si>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</si>
  <si>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</si>
  <si>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</si>
  <si>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</si>
  <si>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</si>
  <si>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</si>
  <si>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</si>
  <si>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</si>
  <si>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</si>
  <si>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</si>
  <si>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</si>
  <si>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</si>
  <si>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</si>
  <si>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</si>
  <si>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</si>
  <si>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</si>
  <si>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</si>
  <si>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</si>
  <si>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</si>
  <si>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</si>
  <si>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</si>
  <si>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</si>
  <si>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</si>
  <si>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</si>
  <si>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</si>
  <si>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</si>
  <si>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</si>
  <si>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</si>
  <si>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</si>
  <si>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</si>
  <si>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</si>
  <si>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</si>
  <si>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</si>
  <si>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</si>
  <si>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</si>
  <si>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</si>
  <si>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</si>
  <si>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</si>
  <si>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</si>
  <si>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</si>
  <si>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</si>
  <si>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</si>
  <si>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</si>
  <si>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</si>
  <si>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</si>
  <si>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</si>
  <si>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</si>
  <si>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</si>
  <si>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</si>
  <si>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</si>
  <si>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</si>
  <si>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</si>
  <si>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</si>
  <si>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</si>
  <si>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</si>
  <si>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</si>
  <si>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</si>
  <si>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</si>
  <si>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</si>
  <si>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</si>
  <si>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</si>
  <si>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</si>
  <si>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</si>
  <si>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</si>
  <si>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</si>
  <si>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</si>
  <si>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</si>
  <si>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</si>
  <si>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</si>
  <si>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</si>
  <si>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</si>
  <si>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</si>
  <si>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</si>
  <si>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</si>
  <si>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</si>
  <si>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</si>
  <si>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</si>
  <si>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</si>
  <si>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</si>
  <si>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</si>
  <si>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</si>
  <si>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</si>
  <si>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</si>
  <si>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</si>
  <si>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</si>
  <si>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</si>
  <si>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</si>
  <si>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</si>
  <si>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</si>
  <si>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</si>
  <si>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</si>
  <si>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</si>
  <si>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</si>
  <si>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</si>
  <si>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</si>
  <si>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</si>
  <si>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</si>
  <si>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</si>
  <si>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</si>
  <si>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</si>
  <si>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</si>
  <si>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</si>
  <si>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</si>
  <si>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</si>
  <si>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</si>
  <si>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</si>
  <si>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</si>
  <si>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</si>
  <si>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</si>
  <si>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</si>
  <si>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</si>
  <si>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</si>
  <si>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</si>
  <si>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</si>
  <si>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</si>
  <si>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</si>
  <si>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</si>
  <si>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</si>
  <si>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</si>
  <si>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</si>
  <si>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</si>
  <si>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</si>
  <si>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</si>
  <si>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</si>
  <si>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</si>
  <si>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</si>
  <si>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</si>
  <si>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</si>
  <si>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</si>
  <si>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</si>
  <si>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</si>
  <si>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</si>
  <si>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</si>
  <si>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</si>
  <si>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</si>
  <si>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</si>
  <si>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</si>
  <si>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</si>
  <si>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</si>
  <si>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</si>
  <si>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</si>
  <si>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</si>
  <si>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</si>
  <si>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</si>
  <si>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</si>
  <si>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</si>
  <si>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</si>
  <si>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</si>
  <si>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</si>
  <si>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</si>
  <si>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</si>
  <si>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</si>
  <si>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</si>
  <si>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</si>
  <si>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</si>
  <si>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</si>
  <si>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</si>
  <si>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</si>
  <si>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</si>
  <si>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</si>
  <si>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</si>
  <si>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</si>
  <si>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</si>
  <si>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</si>
  <si>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</si>
  <si>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</si>
  <si>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</si>
  <si>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</si>
  <si>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</si>
  <si>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</si>
  <si>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</si>
  <si>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</si>
  <si>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</si>
  <si>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</si>
  <si>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</si>
  <si>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</si>
  <si>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</si>
  <si>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</si>
  <si>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</si>
  <si>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</si>
  <si>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</si>
  <si>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</si>
  <si>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</si>
  <si>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</si>
  <si>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</si>
  <si>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</si>
  <si>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</si>
  <si>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</si>
  <si>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</si>
  <si>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</si>
  <si>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</si>
  <si>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</si>
  <si>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</si>
  <si>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</si>
  <si>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</si>
  <si>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</si>
  <si>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</si>
  <si>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</si>
  <si>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</si>
  <si>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</si>
  <si>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</si>
  <si>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</si>
  <si>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</si>
  <si>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</si>
  <si>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</si>
  <si>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</si>
  <si>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</si>
  <si>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</si>
  <si>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</si>
  <si>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</si>
  <si>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</si>
  <si>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</si>
  <si>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</si>
  <si>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</si>
  <si>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</si>
  <si>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</si>
  <si>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</si>
  <si>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</si>
  <si>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</si>
  <si>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</si>
  <si>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</si>
  <si>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</si>
  <si>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</si>
  <si>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</si>
  <si>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</si>
  <si>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</si>
  <si>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</si>
  <si>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</si>
  <si>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</si>
  <si>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</si>
  <si>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</si>
  <si>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</si>
  <si>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</si>
  <si>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</si>
  <si>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</si>
  <si>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</si>
  <si>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</si>
  <si>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</si>
  <si>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</si>
  <si>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</si>
  <si>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</si>
  <si>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</si>
  <si>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</si>
  <si>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</si>
  <si>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</si>
  <si>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</si>
  <si>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</si>
  <si>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</si>
  <si>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</si>
  <si>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</si>
  <si>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</si>
  <si>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</si>
  <si>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</si>
  <si>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</si>
  <si>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</si>
  <si>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</si>
  <si>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</si>
  <si>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</si>
  <si>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</si>
  <si>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</si>
  <si>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</si>
  <si>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</si>
  <si>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</si>
  <si>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</si>
  <si>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</si>
  <si>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</si>
  <si>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</si>
  <si>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</si>
  <si>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</si>
  <si>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</si>
  <si>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</si>
  <si>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</si>
  <si>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</si>
  <si>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</si>
  <si>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</si>
  <si>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</si>
  <si>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</si>
  <si>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</si>
  <si>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</si>
  <si>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</si>
  <si>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</si>
  <si>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</si>
  <si>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</si>
  <si>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</si>
  <si>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</si>
  <si>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</si>
  <si>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</si>
  <si>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</si>
  <si>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</si>
  <si>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</si>
  <si>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</si>
  <si>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</si>
  <si>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</si>
  <si>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</si>
  <si>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</si>
  <si>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</si>
  <si>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</si>
  <si>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</si>
  <si>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</si>
  <si>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</si>
  <si>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</si>
  <si>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</si>
  <si>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</si>
  <si>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</si>
  <si>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</si>
  <si>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</si>
  <si>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</si>
  <si>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</si>
  <si>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</si>
  <si>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</si>
  <si>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</si>
  <si>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</si>
  <si>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</si>
  <si>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</si>
  <si>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</si>
  <si>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</si>
  <si>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</si>
  <si>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</si>
  <si>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</si>
  <si>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</si>
  <si>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</si>
  <si>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</si>
  <si>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</si>
  <si>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</si>
  <si>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</si>
  <si>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</si>
  <si>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</si>
  <si>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</si>
  <si>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</si>
  <si>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</si>
  <si>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</si>
  <si>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</si>
  <si>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</si>
  <si>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</si>
  <si>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</si>
  <si>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</si>
  <si>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</si>
  <si>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</si>
  <si>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</si>
  <si>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</si>
  <si>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</si>
  <si>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</si>
  <si>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</si>
  <si>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</si>
  <si>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</si>
  <si>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</si>
  <si>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</si>
  <si>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</si>
  <si>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</si>
  <si>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</si>
  <si>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</si>
  <si>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</si>
  <si>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</si>
  <si>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</si>
  <si>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</si>
  <si>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</si>
  <si>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</si>
  <si>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</si>
  <si>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</si>
  <si>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</si>
  <si>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</si>
  <si>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</si>
  <si>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</si>
  <si>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</si>
  <si>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</si>
  <si>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</si>
  <si>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</si>
  <si>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</si>
  <si>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</si>
  <si>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</si>
  <si>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</si>
  <si>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</si>
  <si>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</si>
  <si>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</si>
  <si>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</si>
  <si>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</si>
  <si>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</si>
  <si>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</si>
  <si>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</si>
  <si>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</si>
  <si>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</si>
  <si>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</si>
  <si>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</si>
  <si>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</si>
  <si>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</si>
  <si>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</si>
  <si>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</si>
  <si>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</si>
  <si>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</si>
  <si>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</si>
  <si>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</si>
  <si>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</si>
  <si>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</si>
  <si>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</si>
  <si>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</si>
  <si>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</si>
  <si>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</si>
  <si>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</si>
  <si>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</si>
  <si>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</si>
  <si>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</si>
  <si>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</si>
  <si>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</si>
  <si>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</si>
  <si>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</si>
  <si>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</si>
  <si>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</si>
  <si>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</si>
  <si>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</si>
  <si>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</si>
  <si>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</si>
  <si>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</si>
  <si>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</si>
  <si>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</si>
  <si>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</si>
  <si>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</si>
  <si>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</si>
  <si>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</si>
  <si>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</si>
  <si>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</si>
  <si>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</si>
  <si>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</si>
  <si>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</si>
  <si>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</si>
  <si>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</si>
  <si>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</si>
  <si>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</si>
  <si>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</si>
  <si>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</si>
  <si>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</si>
  <si>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</si>
  <si>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</si>
  <si>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</si>
  <si>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</si>
  <si>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</si>
  <si>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</si>
  <si>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</si>
  <si>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</si>
  <si>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</si>
  <si>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</si>
  <si>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</si>
  <si>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</si>
  <si>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</si>
  <si>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</si>
  <si>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</si>
  <si>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</si>
  <si>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</si>
  <si>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</si>
  <si>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</si>
  <si>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</si>
  <si>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</si>
  <si>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</si>
  <si>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</si>
  <si>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</si>
  <si>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</si>
  <si>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</si>
  <si>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</si>
  <si>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</si>
  <si>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</si>
  <si>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</si>
  <si>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</si>
  <si>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</si>
  <si>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</si>
  <si>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</si>
  <si>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</si>
  <si>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</si>
  <si>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</si>
  <si>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</si>
  <si>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</si>
  <si>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</si>
  <si>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</si>
  <si>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</si>
  <si>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</si>
  <si>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</si>
  <si>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</si>
  <si>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</si>
  <si>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</si>
  <si>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</si>
  <si>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</si>
  <si>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</si>
  <si>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</si>
  <si>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</si>
  <si>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</si>
  <si>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</si>
  <si>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</si>
  <si>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</si>
  <si>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</si>
  <si>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</si>
  <si>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</si>
  <si>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</si>
  <si>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</si>
  <si>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</si>
  <si>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</si>
  <si>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</si>
  <si>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</si>
  <si>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</si>
  <si>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</si>
  <si>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</si>
  <si>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</si>
  <si>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</si>
  <si>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</si>
  <si>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</si>
  <si>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</si>
  <si>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</si>
  <si>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</si>
  <si>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</si>
  <si>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</si>
  <si>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</si>
  <si>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</si>
  <si>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</si>
  <si>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</si>
  <si>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</si>
  <si>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</si>
  <si>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</si>
  <si>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</si>
  <si>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</si>
  <si>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</si>
  <si>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</si>
  <si>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</si>
  <si>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</si>
  <si>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</si>
  <si>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</si>
  <si>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</si>
  <si>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</si>
  <si>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</si>
  <si>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</si>
  <si>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</si>
  <si>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</si>
  <si>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</si>
  <si>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</si>
  <si>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</si>
  <si>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</si>
  <si>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</si>
  <si>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</si>
  <si>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</si>
  <si>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</si>
  <si>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</si>
  <si>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</si>
  <si>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</si>
  <si>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</si>
  <si>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</si>
  <si>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</si>
  <si>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</si>
  <si>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</si>
  <si>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</si>
  <si>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</si>
  <si>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</si>
  <si>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</si>
  <si>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</si>
  <si>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</si>
  <si>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</si>
  <si>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</si>
  <si>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</si>
  <si>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</si>
  <si>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</si>
  <si>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</si>
  <si>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</si>
  <si>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</si>
  <si>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</si>
  <si>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</si>
  <si>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</si>
  <si>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</si>
  <si>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</si>
  <si>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</si>
  <si>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</si>
  <si>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</si>
  <si>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</si>
  <si>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</si>
  <si>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</si>
  <si>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</si>
  <si>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</si>
  <si>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</si>
  <si>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</si>
  <si>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</si>
  <si>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</si>
  <si>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</si>
  <si>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</si>
  <si>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</si>
  <si>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</si>
  <si>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</si>
  <si>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</si>
  <si>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</si>
  <si>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</si>
  <si>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</si>
  <si>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</si>
  <si>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</si>
  <si>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</si>
  <si>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</si>
  <si>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</si>
  <si>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</si>
  <si>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</si>
  <si>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</si>
  <si>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</si>
  <si>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</si>
  <si>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</si>
  <si>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</si>
  <si>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</si>
  <si>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</si>
  <si>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</si>
  <si>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</si>
  <si>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</si>
  <si>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</si>
  <si>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</si>
  <si>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</si>
  <si>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</si>
  <si>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</si>
  <si>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</si>
  <si>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</si>
  <si>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</si>
  <si>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</si>
  <si>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</si>
  <si>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</si>
  <si>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</si>
  <si>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</si>
  <si>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</si>
  <si>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</si>
  <si>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</si>
  <si>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</si>
  <si>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</si>
  <si>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</si>
  <si>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</si>
  <si>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</si>
  <si>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</si>
  <si>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</si>
  <si>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</si>
  <si>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</si>
  <si>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</si>
  <si>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</si>
  <si>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</si>
  <si>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</si>
  <si>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</si>
  <si>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</si>
  <si>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</si>
  <si>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</si>
  <si>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</si>
  <si>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</si>
  <si>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</si>
  <si>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</si>
  <si>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</si>
  <si>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</si>
  <si>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</si>
  <si>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</si>
  <si>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</si>
  <si>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</si>
  <si>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</si>
  <si>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</si>
  <si>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</si>
  <si>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</si>
  <si>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</si>
  <si>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</si>
  <si>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</si>
  <si>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</si>
  <si>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</si>
  <si>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</si>
  <si>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</si>
  <si>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</si>
  <si>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</si>
  <si>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</si>
  <si>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</si>
  <si>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</si>
  <si>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</si>
  <si>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</si>
  <si>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</si>
  <si>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</si>
  <si>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</si>
  <si>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</si>
  <si>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</si>
  <si>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</si>
  <si>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</si>
  <si>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</si>
  <si>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</si>
  <si>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</si>
  <si>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</si>
  <si>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</si>
  <si>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</si>
  <si>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</si>
  <si>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</si>
  <si>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</si>
  <si>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</si>
  <si>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</si>
  <si>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</si>
  <si>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</si>
  <si>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</si>
  <si>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</si>
  <si>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</si>
  <si>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</si>
  <si>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</si>
  <si>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</si>
  <si>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</si>
  <si>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</si>
  <si>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</si>
  <si>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</si>
  <si>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</si>
  <si>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</si>
  <si>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</si>
  <si>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</si>
  <si>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</si>
  <si>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</si>
  <si>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</si>
  <si>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</si>
  <si>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</si>
  <si>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</si>
  <si>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</si>
  <si>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</si>
  <si>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</si>
  <si>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</si>
  <si>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</si>
  <si>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</si>
  <si>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</si>
  <si>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</si>
  <si>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</si>
  <si>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</si>
  <si>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</si>
  <si>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</si>
  <si>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</si>
  <si>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</si>
  <si>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</si>
  <si>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</si>
  <si>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</si>
  <si>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</si>
  <si>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</si>
  <si>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</si>
  <si>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</si>
  <si>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</si>
  <si>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</si>
  <si>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</si>
  <si>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</si>
  <si>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</si>
  <si>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</si>
  <si>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</si>
  <si>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</si>
  <si>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</si>
  <si>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</si>
  <si>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</si>
  <si>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</si>
  <si>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</si>
  <si>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</si>
  <si>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</si>
  <si>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</si>
  <si>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</si>
  <si>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</si>
  <si>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</si>
  <si>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</si>
  <si>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</si>
  <si>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</si>
  <si>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</si>
  <si>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</si>
  <si>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</si>
  <si>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</si>
  <si>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</si>
  <si>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</si>
  <si>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</si>
  <si>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</si>
  <si>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</si>
  <si>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</si>
  <si>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</si>
  <si>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</si>
  <si>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</si>
  <si>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</si>
  <si>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</si>
  <si>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</si>
  <si>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</si>
  <si>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</si>
  <si>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</si>
  <si>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</si>
  <si>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</si>
  <si>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</si>
  <si>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</si>
  <si>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</si>
  <si>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</si>
  <si>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</si>
  <si>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</si>
  <si>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</si>
  <si>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</si>
  <si>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</si>
  <si>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</si>
  <si>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</si>
  <si>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</si>
  <si>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</si>
  <si>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</si>
  <si>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</si>
  <si>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</si>
  <si>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</si>
  <si>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</si>
  <si>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</si>
  <si>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</si>
  <si>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</si>
  <si>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</si>
  <si>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</si>
  <si>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</si>
  <si>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</si>
  <si>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</si>
  <si>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</si>
  <si>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</si>
  <si>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</si>
  <si>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</si>
  <si>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</si>
  <si>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</si>
  <si>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</si>
  <si>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</si>
  <si>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</si>
  <si>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</si>
  <si>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</si>
  <si>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</si>
  <si>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</si>
  <si>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</si>
  <si>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</si>
  <si>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</si>
  <si>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</si>
  <si>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</si>
  <si>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</si>
  <si>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</si>
  <si>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</si>
  <si>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</si>
  <si>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</si>
  <si>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</si>
  <si>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</si>
  <si>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</si>
  <si>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</si>
  <si>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</si>
  <si>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</si>
  <si>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</si>
  <si>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</si>
  <si>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</si>
  <si>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</si>
  <si>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</si>
  <si>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</si>
  <si>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</si>
  <si>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</si>
  <si>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</si>
  <si>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</si>
  <si>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</si>
  <si>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</si>
  <si>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</si>
  <si>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</si>
  <si>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</si>
  <si>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</si>
  <si>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</si>
  <si>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</si>
  <si>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</si>
  <si>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</si>
  <si>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</si>
  <si>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</si>
  <si>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</si>
  <si>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</si>
  <si>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</si>
  <si>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</si>
  <si>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</si>
  <si>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</si>
  <si>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</si>
  <si>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</si>
  <si>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</si>
  <si>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</si>
  <si>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</si>
  <si>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</si>
  <si>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</si>
  <si>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</si>
  <si>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</si>
  <si>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</si>
  <si>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</si>
  <si>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</si>
  <si>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</si>
  <si>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</si>
  <si>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</si>
  <si>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</si>
  <si>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</si>
  <si>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</si>
  <si>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</si>
  <si>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</si>
  <si>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</si>
  <si>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</si>
  <si>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</si>
  <si>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</si>
  <si>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</si>
  <si>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</si>
  <si>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</si>
  <si>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</si>
  <si>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</si>
  <si>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</si>
  <si>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</si>
  <si>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</si>
  <si>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</si>
  <si>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</si>
  <si>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</si>
  <si>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</si>
  <si>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</si>
  <si>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</si>
  <si>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</si>
  <si>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</si>
  <si>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</si>
  <si>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</si>
  <si>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</si>
  <si>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</si>
  <si>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</si>
  <si>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</si>
  <si>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</si>
  <si>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</si>
  <si>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</si>
  <si>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</si>
  <si>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</si>
  <si>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</si>
  <si>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</si>
  <si>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</si>
  <si>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</si>
  <si>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</si>
  <si>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</si>
  <si>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</si>
  <si>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</si>
  <si>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</si>
  <si>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</si>
  <si>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</si>
  <si>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</si>
  <si>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</si>
  <si>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</si>
  <si>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</si>
  <si>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</si>
  <si>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</si>
  <si>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</si>
  <si>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</si>
  <si>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</si>
  <si>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</si>
  <si>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</si>
  <si>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</si>
  <si>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</si>
  <si>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</si>
  <si>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</si>
  <si>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</si>
  <si>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</si>
  <si>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</si>
  <si>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</si>
  <si>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</si>
  <si>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</si>
  <si>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</si>
  <si>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</si>
  <si>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</si>
  <si>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</si>
  <si>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</si>
  <si>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</si>
  <si>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</si>
  <si>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</si>
  <si>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</si>
  <si>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</si>
  <si>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</si>
  <si>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</si>
  <si>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</si>
  <si>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</si>
  <si>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</si>
  <si>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</si>
  <si>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</si>
  <si>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</si>
  <si>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</si>
  <si>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</si>
  <si>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</si>
  <si>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</si>
  <si>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</si>
  <si>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</si>
  <si>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</si>
  <si>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</si>
  <si>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</si>
  <si>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</si>
  <si>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</si>
  <si>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</si>
  <si>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</si>
  <si>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</si>
  <si>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</si>
  <si>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</si>
  <si>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</si>
  <si>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</si>
  <si>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</si>
  <si>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</si>
  <si>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</si>
  <si>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</si>
  <si>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</si>
  <si>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</si>
  <si>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</si>
  <si>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</si>
  <si>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</si>
  <si>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</si>
  <si>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</si>
  <si>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</si>
  <si>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</si>
  <si>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</si>
  <si>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</si>
  <si>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</si>
  <si>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</si>
  <si>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</si>
  <si>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</si>
  <si>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</si>
  <si>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</si>
  <si>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</si>
  <si>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</si>
  <si>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</si>
  <si>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</si>
  <si>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</si>
  <si>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</si>
  <si>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</si>
  <si>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</si>
  <si>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</si>
  <si>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</si>
  <si>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</si>
  <si>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</si>
  <si>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</si>
  <si>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</si>
  <si>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</si>
  <si>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</si>
  <si>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</si>
  <si>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</si>
  <si>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</si>
  <si>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</si>
  <si>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</si>
  <si>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</si>
  <si>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</si>
  <si>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</si>
  <si>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</si>
  <si>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</si>
  <si>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</si>
  <si>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</si>
  <si>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</si>
  <si>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</si>
  <si>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</si>
  <si>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</si>
  <si>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</si>
  <si>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</si>
  <si>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</si>
  <si>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</si>
  <si>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</si>
  <si>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</si>
  <si>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</si>
  <si>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</si>
  <si>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</si>
  <si>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</si>
  <si>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</si>
  <si>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</si>
  <si>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</si>
  <si>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</si>
  <si>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</si>
  <si>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</si>
  <si>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</si>
  <si>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</si>
  <si>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</si>
  <si>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</si>
  <si>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</si>
  <si>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</si>
  <si>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</si>
  <si>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</si>
  <si>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</si>
  <si>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</si>
  <si>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</si>
  <si>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</si>
  <si>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</si>
  <si>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</si>
  <si>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</si>
  <si>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</si>
  <si>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</si>
  <si>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</si>
  <si>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</si>
  <si>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</si>
  <si>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</si>
  <si>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</si>
  <si>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</si>
  <si>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</si>
  <si>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</si>
  <si>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</si>
  <si>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</si>
  <si>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</si>
  <si>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</si>
  <si>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</si>
  <si>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</si>
  <si>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</si>
  <si>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</si>
  <si>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</si>
  <si>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</si>
  <si>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</si>
  <si>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</si>
  <si>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</si>
  <si>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</si>
  <si>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</si>
  <si>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</si>
  <si>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</si>
  <si>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</si>
  <si>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</si>
  <si>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</si>
  <si>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</si>
  <si>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</si>
  <si>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</si>
  <si>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</si>
  <si>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</si>
  <si>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</si>
  <si>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</si>
  <si>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</si>
  <si>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</si>
  <si>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</si>
  <si>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</si>
  <si>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</si>
  <si>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</si>
  <si>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</si>
  <si>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</si>
  <si>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</si>
  <si>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</si>
  <si>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</si>
  <si>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</si>
  <si>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</si>
  <si>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</si>
  <si>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</si>
  <si>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</si>
  <si>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</si>
  <si>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</si>
  <si>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</si>
  <si>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</si>
  <si>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</si>
  <si>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</si>
  <si>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</si>
  <si>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</si>
  <si>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</si>
  <si>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</si>
  <si>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</si>
  <si>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</si>
  <si>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</si>
  <si>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</si>
  <si>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</si>
  <si>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</si>
  <si>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</si>
  <si>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</si>
  <si>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</si>
  <si>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</si>
  <si>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</si>
  <si>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</si>
  <si>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</si>
  <si>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</si>
  <si>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</si>
  <si>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</si>
  <si>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</si>
  <si>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</si>
  <si>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</si>
  <si>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</si>
  <si>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</si>
  <si>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</si>
  <si>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</si>
  <si>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</si>
  <si>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</si>
  <si>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</si>
  <si>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</si>
  <si>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</si>
  <si>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</si>
  <si>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</si>
  <si>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</si>
  <si>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</si>
  <si>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</si>
  <si>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</si>
  <si>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</si>
  <si>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</si>
  <si>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</si>
  <si>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</si>
  <si>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</si>
  <si>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</si>
  <si>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</si>
  <si>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</si>
  <si>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</si>
  <si>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</si>
  <si>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</si>
  <si>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</si>
  <si>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</si>
  <si>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</si>
  <si>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</si>
  <si>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</si>
  <si>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</si>
  <si>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</si>
  <si>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</si>
  <si>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</si>
  <si>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</si>
  <si>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</si>
  <si>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</si>
  <si>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</si>
  <si>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</si>
  <si>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</si>
  <si>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</si>
  <si>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</si>
  <si>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</si>
  <si>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</si>
  <si>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</si>
  <si>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</si>
  <si>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</si>
  <si>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</si>
  <si>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</si>
  <si>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</si>
  <si>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</si>
  <si>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</si>
  <si>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</si>
  <si>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</si>
  <si>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</si>
  <si>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</si>
  <si>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</si>
  <si>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</si>
  <si>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</si>
  <si>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</si>
  <si>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</si>
  <si>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</si>
  <si>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</si>
  <si>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</si>
  <si>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</si>
  <si>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</si>
  <si>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</si>
  <si>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</si>
  <si>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</si>
  <si>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</si>
  <si>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</si>
  <si>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</si>
  <si>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</si>
  <si>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</si>
  <si>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</si>
  <si>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</si>
  <si>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</si>
  <si>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</si>
  <si>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</si>
  <si>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</si>
  <si>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</si>
  <si>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</si>
  <si>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</si>
  <si>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</si>
  <si>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</si>
  <si>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</si>
  <si>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</si>
  <si>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</si>
  <si>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</si>
  <si>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</si>
  <si>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</si>
  <si>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</si>
  <si>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</si>
  <si>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</si>
  <si>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</si>
  <si>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</si>
  <si>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</si>
  <si>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</si>
  <si>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</si>
  <si>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</si>
  <si>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</si>
  <si>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</si>
  <si>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</si>
  <si>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</si>
  <si>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</si>
  <si>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</si>
  <si>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</si>
  <si>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</si>
  <si>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</si>
  <si>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</si>
  <si>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</si>
  <si>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</si>
  <si>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</si>
  <si>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</si>
  <si>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</si>
  <si>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</si>
  <si>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</si>
  <si>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</si>
  <si>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</si>
  <si>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</si>
  <si>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</si>
  <si>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</si>
  <si>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</si>
  <si>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</si>
  <si>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</si>
  <si>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</si>
  <si>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</si>
  <si>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</si>
  <si>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</si>
  <si>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</si>
  <si>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</si>
  <si>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</si>
  <si>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</si>
  <si>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</si>
  <si>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</si>
  <si>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</si>
  <si>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</si>
  <si>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</si>
  <si>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</si>
  <si>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</si>
  <si>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</si>
  <si>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</si>
  <si>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</si>
  <si>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</si>
  <si>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</si>
  <si>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</si>
  <si>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</si>
  <si>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</si>
  <si>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</si>
  <si>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</si>
  <si>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</si>
  <si>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</si>
  <si>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</si>
  <si>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</si>
  <si>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</si>
  <si>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</si>
  <si>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</si>
  <si>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</si>
  <si>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</si>
  <si>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</si>
  <si>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</si>
  <si>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</si>
  <si>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</si>
  <si>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</si>
  <si>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</si>
  <si>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</si>
  <si>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</si>
  <si>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</si>
  <si>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</si>
  <si>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</si>
  <si>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</si>
  <si>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</si>
  <si>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</si>
  <si>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</si>
  <si>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</si>
  <si>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</si>
  <si>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</si>
  <si>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</si>
  <si>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</si>
  <si>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</si>
  <si>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</si>
  <si>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</si>
  <si>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</si>
  <si>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</si>
  <si>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</si>
  <si>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</si>
  <si>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</si>
  <si>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</si>
  <si>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</si>
  <si>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</si>
  <si>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</si>
  <si>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</si>
  <si>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</si>
  <si>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</si>
  <si>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</si>
  <si>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</si>
  <si>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</si>
  <si>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</si>
  <si>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</si>
  <si>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</si>
  <si>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</si>
  <si>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</si>
  <si>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</si>
  <si>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</si>
  <si>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</si>
  <si>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</si>
  <si>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</si>
  <si>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</si>
  <si>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</si>
  <si>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</si>
  <si>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</si>
  <si>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</si>
  <si>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</si>
  <si>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</si>
  <si>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</si>
  <si>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</si>
  <si>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</si>
  <si>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</si>
  <si>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</si>
  <si>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</si>
  <si>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</si>
  <si>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</si>
  <si>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</si>
  <si>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</si>
  <si>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</si>
  <si>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</si>
  <si>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</si>
  <si>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</si>
  <si>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</si>
  <si>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</si>
  <si>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</si>
  <si>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</si>
  <si>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</si>
  <si>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</si>
  <si>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</si>
  <si>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</si>
  <si>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</si>
  <si>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</si>
  <si>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</si>
  <si>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</si>
  <si>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</si>
  <si>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</si>
  <si>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</si>
  <si>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</si>
  <si>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</si>
  <si>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</si>
  <si>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</si>
  <si>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</si>
  <si>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</si>
  <si>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</si>
  <si>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</si>
  <si>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</si>
  <si>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</si>
  <si>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</si>
  <si>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</si>
  <si>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</si>
  <si>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</si>
  <si>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</si>
  <si>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</si>
  <si>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</si>
  <si>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</si>
  <si>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</si>
  <si>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</si>
  <si>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</si>
  <si>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</si>
  <si>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</si>
  <si>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</si>
  <si>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</si>
  <si>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</si>
  <si>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</si>
  <si>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</si>
  <si>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</si>
  <si>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</si>
  <si>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</si>
  <si>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</si>
  <si>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</si>
  <si>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</si>
  <si>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</si>
  <si>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</si>
  <si>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</si>
  <si>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</si>
  <si>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</si>
  <si>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</si>
  <si>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</si>
  <si>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</si>
  <si>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</si>
  <si>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</si>
  <si>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</si>
  <si>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</si>
  <si>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</si>
  <si>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</si>
  <si>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</si>
  <si>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</si>
  <si>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</si>
  <si>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</si>
  <si>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</si>
  <si>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</si>
  <si>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</si>
  <si>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</si>
  <si>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</si>
  <si>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</si>
  <si>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</si>
  <si>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</si>
  <si>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</si>
  <si>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</si>
  <si>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</si>
  <si>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</si>
  <si>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</si>
  <si>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</si>
  <si>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</si>
  <si>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</si>
  <si>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</si>
  <si>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</si>
  <si>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</si>
  <si>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</si>
  <si>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</si>
  <si>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</si>
  <si>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</si>
  <si>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</si>
  <si>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</si>
  <si>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</si>
  <si>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</si>
  <si>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</si>
  <si>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</si>
  <si>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</si>
  <si>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</si>
  <si>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</si>
  <si>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</si>
  <si>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</si>
  <si>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</si>
  <si>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</si>
  <si>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</si>
  <si>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</si>
  <si>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</si>
  <si>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</si>
  <si>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</si>
  <si>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</si>
  <si>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</si>
  <si>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</si>
  <si>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</si>
  <si>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</si>
  <si>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</si>
  <si>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</si>
  <si>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</si>
  <si>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</si>
  <si>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</si>
  <si>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</si>
  <si>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</si>
  <si>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</si>
  <si>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</si>
  <si>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</si>
  <si>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</si>
  <si>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</si>
  <si>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</si>
  <si>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</si>
  <si>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</si>
  <si>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</si>
  <si>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</si>
  <si>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</si>
  <si>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</si>
  <si>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</si>
  <si>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</si>
  <si>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</si>
  <si>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</si>
  <si>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</si>
  <si>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</si>
  <si>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</si>
  <si>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</si>
  <si>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</si>
  <si>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</si>
  <si>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</si>
  <si>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</si>
  <si>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</si>
  <si>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</si>
  <si>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</si>
  <si>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</si>
  <si>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</si>
  <si>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</si>
  <si>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</si>
  <si>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</si>
  <si>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</si>
  <si>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</si>
  <si>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</si>
  <si>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</si>
  <si>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</si>
  <si>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</si>
  <si>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</si>
  <si>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</si>
  <si>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</si>
  <si>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</si>
  <si>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</si>
  <si>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</si>
  <si>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</si>
  <si>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</si>
  <si>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</si>
  <si>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</si>
  <si>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</si>
  <si>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</si>
  <si>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</si>
  <si>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</si>
  <si>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</si>
  <si>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</si>
  <si>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</si>
  <si>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</si>
  <si>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</si>
  <si>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</si>
  <si>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</si>
  <si>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</si>
  <si>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</si>
  <si>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</si>
  <si>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</si>
  <si>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</si>
  <si>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</si>
  <si>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</si>
  <si>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</si>
  <si>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</si>
  <si>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</si>
  <si>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</si>
  <si>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</si>
  <si>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</si>
  <si>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</si>
  <si>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</si>
  <si>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</si>
  <si>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</si>
  <si>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</si>
  <si>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</si>
  <si>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</si>
  <si>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</si>
  <si>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</si>
  <si>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</si>
  <si>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</si>
  <si>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</si>
  <si>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</si>
  <si>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</si>
  <si>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</si>
  <si>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</si>
  <si>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</si>
  <si>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</si>
  <si>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</si>
  <si>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</si>
  <si>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</si>
  <si>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</si>
  <si>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</si>
  <si>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</si>
  <si>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</si>
  <si>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</si>
  <si>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</si>
  <si>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</si>
  <si>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</si>
  <si>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</si>
  <si>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</si>
  <si>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</si>
  <si>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</si>
  <si>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</si>
  <si>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</si>
  <si>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</si>
  <si>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</si>
  <si>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</si>
  <si>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</si>
  <si>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</si>
  <si>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</si>
  <si>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</si>
  <si>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</si>
  <si>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</si>
  <si>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</si>
  <si>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</si>
  <si>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</si>
  <si>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</si>
  <si>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</si>
  <si>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</si>
  <si>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</si>
  <si>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</si>
  <si>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</si>
  <si>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</si>
  <si>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</si>
  <si>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</si>
  <si>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</si>
  <si>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</si>
  <si>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</si>
  <si>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</si>
  <si>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</si>
  <si>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</si>
  <si>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</si>
  <si>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</si>
  <si>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</si>
  <si>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</si>
  <si>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</si>
  <si>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</si>
  <si>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</si>
  <si>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</si>
  <si>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</si>
  <si>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</si>
  <si>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</si>
  <si>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</si>
  <si>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</si>
  <si>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</si>
  <si>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</si>
  <si>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</si>
  <si>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</si>
  <si>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</si>
  <si>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</si>
  <si>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</si>
  <si>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</si>
  <si>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</si>
  <si>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</si>
  <si>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</si>
  <si>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</si>
  <si>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</si>
  <si>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</si>
  <si>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</si>
  <si>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</si>
  <si>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</si>
  <si>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</si>
  <si>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</si>
  <si>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</si>
  <si>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</si>
  <si>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</si>
  <si>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</si>
  <si>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</si>
  <si>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</si>
  <si>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</si>
  <si>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</si>
  <si>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</si>
  <si>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</si>
  <si>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</si>
  <si>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</si>
  <si>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</si>
  <si>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</si>
  <si>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</si>
  <si>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</si>
  <si>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</si>
  <si>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</si>
  <si>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</si>
  <si>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</si>
  <si>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</si>
  <si>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</si>
  <si>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</si>
  <si>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</si>
  <si>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</si>
  <si>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</si>
  <si>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</si>
  <si>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</si>
  <si>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</si>
  <si>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</si>
  <si>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</si>
  <si>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</si>
  <si>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</si>
  <si>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</si>
  <si>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</si>
  <si>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</si>
  <si>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</si>
  <si>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</si>
  <si>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</si>
  <si>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</si>
  <si>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</si>
  <si>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</si>
  <si>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</si>
  <si>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</si>
  <si>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</si>
  <si>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</si>
  <si>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</si>
  <si>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</si>
  <si>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</si>
  <si>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</si>
  <si>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</si>
  <si>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</si>
  <si>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</si>
  <si>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</si>
  <si>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</si>
  <si>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</si>
  <si>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</si>
  <si>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</si>
  <si>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</si>
  <si>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</si>
  <si>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</si>
  <si>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</si>
  <si>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</si>
  <si>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</si>
  <si>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</si>
  <si>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</si>
  <si>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</si>
  <si>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</si>
  <si>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</si>
  <si>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</si>
  <si>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</si>
  <si>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</si>
  <si>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</si>
  <si>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</si>
  <si>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</si>
  <si>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</si>
  <si>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</si>
  <si>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</si>
  <si>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</si>
  <si>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</si>
  <si>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</si>
  <si>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</si>
  <si>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</si>
  <si>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</si>
  <si>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</si>
  <si>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</si>
  <si>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</si>
  <si>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</si>
  <si>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</si>
  <si>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</si>
  <si>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</si>
  <si>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</si>
  <si>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</si>
  <si>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</si>
  <si>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</si>
  <si>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</si>
  <si>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</si>
  <si>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</si>
  <si>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</si>
  <si>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</si>
  <si>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</si>
  <si>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</si>
  <si>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</si>
  <si>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</si>
  <si>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</si>
  <si>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</si>
  <si>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</si>
  <si>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</si>
  <si>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</si>
  <si>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</si>
  <si>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</si>
  <si>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</si>
  <si>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</si>
  <si>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</si>
  <si>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</si>
  <si>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</si>
  <si>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</si>
  <si>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</si>
  <si>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</si>
  <si>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</si>
  <si>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</si>
  <si>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</si>
  <si>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</si>
  <si>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</si>
  <si>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</si>
  <si>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</si>
  <si>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</si>
  <si>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</si>
  <si>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</si>
  <si>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</si>
  <si>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</si>
  <si>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</si>
  <si>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</si>
  <si>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</si>
  <si>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</si>
  <si>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</si>
  <si>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</si>
  <si>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</si>
  <si>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</si>
  <si>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</si>
  <si>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</si>
  <si>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</si>
  <si>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</si>
  <si>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</si>
  <si>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</si>
  <si>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</si>
  <si>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</si>
  <si>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</si>
  <si>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</si>
  <si>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</si>
  <si>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</si>
  <si>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</si>
  <si>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</si>
  <si>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</si>
  <si>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</si>
  <si>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</si>
  <si>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</si>
  <si>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</si>
  <si>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</si>
  <si>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</si>
  <si>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</si>
  <si>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</si>
  <si>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</si>
  <si>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</si>
  <si>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</si>
  <si>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</si>
  <si>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</si>
  <si>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</si>
  <si>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</si>
  <si>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</si>
  <si>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</si>
  <si>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</si>
  <si>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</si>
  <si>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</si>
  <si>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</si>
  <si>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</si>
  <si>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</si>
  <si>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</si>
  <si>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</si>
  <si>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</si>
  <si>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</si>
  <si>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</si>
  <si>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</si>
  <si>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</si>
  <si>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</si>
  <si>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</si>
  <si>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</si>
  <si>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</si>
  <si>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</si>
  <si>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</si>
  <si>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</si>
  <si>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</si>
  <si>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</si>
  <si>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</si>
  <si>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</si>
  <si>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</si>
  <si>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</si>
  <si>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</si>
  <si>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</si>
  <si>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</si>
  <si>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</si>
  <si>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</si>
  <si>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</si>
  <si>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</si>
  <si>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</si>
  <si>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</si>
  <si>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</si>
  <si>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</si>
  <si>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</si>
  <si>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</si>
  <si>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</si>
  <si>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</si>
  <si>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</si>
  <si>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</si>
  <si>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</si>
  <si>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</si>
  <si>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</si>
  <si>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</si>
  <si>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</si>
  <si>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</si>
  <si>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</si>
  <si>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</si>
  <si>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</si>
  <si>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</si>
  <si>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</si>
  <si>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</si>
  <si>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</si>
  <si>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</si>
  <si>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</si>
  <si>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</si>
  <si>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</si>
  <si>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</si>
  <si>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</si>
  <si>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</si>
  <si>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</si>
  <si>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</si>
  <si>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</si>
  <si>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</si>
  <si>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</si>
  <si>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</si>
  <si>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</si>
  <si>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</si>
  <si>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</si>
  <si>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</si>
  <si>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</si>
  <si>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</si>
  <si>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</si>
  <si>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</si>
  <si>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</si>
  <si>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</si>
  <si>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</si>
  <si>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</si>
  <si>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</si>
  <si>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</si>
  <si>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</si>
  <si>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</si>
  <si>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</si>
  <si>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</si>
  <si>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</si>
  <si>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</si>
  <si>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</si>
  <si>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</si>
  <si>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</si>
  <si>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</si>
  <si>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</si>
  <si>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</si>
  <si>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</si>
  <si>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</si>
  <si>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</si>
  <si>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</si>
  <si>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</si>
  <si>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</si>
  <si>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</si>
  <si>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</si>
  <si>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</si>
  <si>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</si>
  <si>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</si>
  <si>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</si>
  <si>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</si>
  <si>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</si>
  <si>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</si>
  <si>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</si>
  <si>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</si>
  <si>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</si>
  <si>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</si>
  <si>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</si>
  <si>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</si>
  <si>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</si>
  <si>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</si>
  <si>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</si>
  <si>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</si>
  <si>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</si>
  <si>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</si>
  <si>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</si>
  <si>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</si>
  <si>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</si>
  <si>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</si>
  <si>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</si>
  <si>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</si>
  <si>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</si>
  <si>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</si>
  <si>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</si>
  <si>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</si>
  <si>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</si>
  <si>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</si>
  <si>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</si>
  <si>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</si>
  <si>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</si>
  <si>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</si>
  <si>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</si>
  <si>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</si>
  <si>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</si>
  <si>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</si>
  <si>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</si>
  <si>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</si>
  <si>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</si>
  <si>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</si>
  <si>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</si>
  <si>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</si>
  <si>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</si>
  <si>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</si>
  <si>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</si>
  <si>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</si>
  <si>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</si>
  <si>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</si>
  <si>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</si>
  <si>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</si>
  <si>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</si>
  <si>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</si>
  <si>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</si>
  <si>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</si>
  <si>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</si>
  <si>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</si>
  <si>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</si>
  <si>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</si>
  <si>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</si>
  <si>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</si>
  <si>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</si>
  <si>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</si>
  <si>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</si>
  <si>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</si>
  <si>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</si>
  <si>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</si>
  <si>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</si>
  <si>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</si>
  <si>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</si>
  <si>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</si>
  <si>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</si>
  <si>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</si>
  <si>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</si>
  <si>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</si>
  <si>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</si>
  <si>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</si>
  <si>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</si>
  <si>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</si>
  <si>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</si>
  <si>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</si>
  <si>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</si>
  <si>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</si>
  <si>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</si>
  <si>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</si>
  <si>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</si>
  <si>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</si>
  <si>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</si>
  <si>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</si>
  <si>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</si>
  <si>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</si>
  <si>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</si>
  <si>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</si>
  <si>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</si>
  <si>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</si>
  <si>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</si>
  <si>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</si>
  <si>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</si>
  <si>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</si>
  <si>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</si>
  <si>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</si>
  <si>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</si>
  <si>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</si>
  <si>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</si>
  <si>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</si>
  <si>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</si>
  <si>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</si>
  <si>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</si>
  <si>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</si>
  <si>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</si>
  <si>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</si>
  <si>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</si>
  <si>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</si>
  <si>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</si>
  <si>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</si>
  <si>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</si>
  <si>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</si>
  <si>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</si>
  <si>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</si>
  <si>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</si>
  <si>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</si>
  <si>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</si>
  <si>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</si>
  <si>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</si>
  <si>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</si>
  <si>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</si>
  <si>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</si>
  <si>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</si>
  <si>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</si>
  <si>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</si>
  <si>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</si>
  <si>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</si>
  <si>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</si>
  <si>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</si>
  <si>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</si>
  <si>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</si>
  <si>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</si>
  <si>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</si>
  <si>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</si>
  <si>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</si>
  <si>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</si>
  <si>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</si>
  <si>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</si>
  <si>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</si>
  <si>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</si>
  <si>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</si>
  <si>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</si>
  <si>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</si>
  <si>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</si>
  <si>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</si>
  <si>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</si>
  <si>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</si>
  <si>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</si>
  <si>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</si>
  <si>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</si>
  <si>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</si>
  <si>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</si>
  <si>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</si>
  <si>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</si>
  <si>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</si>
  <si>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</si>
  <si>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</si>
  <si>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</si>
  <si>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</si>
  <si>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</si>
  <si>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</si>
  <si>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</si>
  <si>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</si>
  <si>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</si>
  <si>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</si>
  <si>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</si>
  <si>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</si>
  <si>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</si>
  <si>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</si>
  <si>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</si>
  <si>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</si>
  <si>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</si>
  <si>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</si>
  <si>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</si>
  <si>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</si>
  <si>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</si>
  <si>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</si>
  <si>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</si>
  <si>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</si>
  <si>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</si>
  <si>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</si>
  <si>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</si>
  <si>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</si>
  <si>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</si>
  <si>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</si>
  <si>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</si>
  <si>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</si>
  <si>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</si>
  <si>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</si>
  <si>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</si>
  <si>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</si>
  <si>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</si>
  <si>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</si>
  <si>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</si>
  <si>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</si>
  <si>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</si>
  <si>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</si>
  <si>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</si>
  <si>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</si>
  <si>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</si>
  <si>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</si>
  <si>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</si>
  <si>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</si>
  <si>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</si>
  <si>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</si>
  <si>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</si>
  <si>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</si>
  <si>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</si>
  <si>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</si>
  <si>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</si>
  <si>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</si>
  <si>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</si>
  <si>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</si>
  <si>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</si>
  <si>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</si>
  <si>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</si>
  <si>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</si>
  <si>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</si>
  <si>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</si>
  <si>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</si>
  <si>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</si>
  <si>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</si>
  <si>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</si>
  <si>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</si>
  <si>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</si>
  <si>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</si>
  <si>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</si>
  <si>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</si>
  <si>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</si>
  <si>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</si>
  <si>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</si>
  <si>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</si>
  <si>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</si>
  <si>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</si>
  <si>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</si>
  <si>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</si>
  <si>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</si>
  <si>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</si>
  <si>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</si>
  <si>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</si>
  <si>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</si>
  <si>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</si>
  <si>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</si>
  <si>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</si>
  <si>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</si>
  <si>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</si>
  <si>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</si>
  <si>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</si>
  <si>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</si>
  <si>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</si>
  <si>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</si>
  <si>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</si>
  <si>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</si>
  <si>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</si>
  <si>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</si>
  <si>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</si>
  <si>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</si>
  <si>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</si>
  <si>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</si>
  <si>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</si>
  <si>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</si>
  <si>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</si>
  <si>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</si>
  <si>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</si>
  <si>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</si>
  <si>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</si>
  <si>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</si>
  <si>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</si>
  <si>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</si>
  <si>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</si>
  <si>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</si>
  <si>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</si>
  <si>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</si>
  <si>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</si>
  <si>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</si>
  <si>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</si>
  <si>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</si>
  <si>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</si>
  <si>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</si>
  <si>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</si>
  <si>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</si>
  <si>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</si>
  <si>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</si>
  <si>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</si>
  <si>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</si>
  <si>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</si>
  <si>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</si>
  <si>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</si>
  <si>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</si>
  <si>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</si>
  <si>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</si>
  <si>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</si>
  <si>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</si>
  <si>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</si>
  <si>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</si>
  <si>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</si>
  <si>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</si>
  <si>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</si>
  <si>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</si>
  <si>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</si>
  <si>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</si>
  <si>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</si>
  <si>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</si>
  <si>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</si>
  <si>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</si>
  <si>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</si>
  <si>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</si>
  <si>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</si>
  <si>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</si>
  <si>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</si>
  <si>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</si>
  <si>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</si>
  <si>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</si>
  <si>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</si>
  <si>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</si>
  <si>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</si>
  <si>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</si>
  <si>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</si>
  <si>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</si>
  <si>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</si>
  <si>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</si>
  <si>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</si>
  <si>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</si>
  <si>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</si>
  <si>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</si>
  <si>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</si>
  <si>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</si>
  <si>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</si>
  <si>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</si>
  <si>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</si>
  <si>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</si>
  <si>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</si>
  <si>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</si>
  <si>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</si>
  <si>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</si>
  <si>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</si>
  <si>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</si>
  <si>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</si>
  <si>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</si>
  <si>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</si>
  <si>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</si>
  <si>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</si>
  <si>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</si>
  <si>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</si>
  <si>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</si>
  <si>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</si>
  <si>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</si>
  <si>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</si>
  <si>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</si>
  <si>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</si>
  <si>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</si>
  <si>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</si>
  <si>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</si>
  <si>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</si>
  <si>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</si>
  <si>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</si>
  <si>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</si>
  <si>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</si>
  <si>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</si>
  <si>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</si>
  <si>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</si>
  <si>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</si>
  <si>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</si>
  <si>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</si>
  <si>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</si>
  <si>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</si>
  <si>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</si>
  <si>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</si>
  <si>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</si>
  <si>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</si>
  <si>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</si>
  <si>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</si>
  <si>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</si>
  <si>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</si>
  <si>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</si>
  <si>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</si>
  <si>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</si>
  <si>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</si>
  <si>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</si>
  <si>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</si>
  <si>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</si>
  <si>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</si>
  <si>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</si>
  <si>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</si>
  <si>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</si>
  <si>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</si>
  <si>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</si>
  <si>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</si>
  <si>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</si>
  <si>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</si>
  <si>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</si>
  <si>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</si>
  <si>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</si>
  <si>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</si>
  <si>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</si>
  <si>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</si>
  <si>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</si>
  <si>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</si>
  <si>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</si>
  <si>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</si>
  <si>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</si>
  <si>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</si>
  <si>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</si>
  <si>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</si>
  <si>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</si>
  <si>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</si>
  <si>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</si>
  <si>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</si>
  <si>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</si>
  <si>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</si>
  <si>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</si>
  <si>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</si>
  <si>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</si>
  <si>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</si>
  <si>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</si>
  <si>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</si>
  <si>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</si>
  <si>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</si>
  <si>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</si>
  <si>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</si>
  <si>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</si>
  <si>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</si>
  <si>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</si>
  <si>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</si>
  <si>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</si>
  <si>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</si>
  <si>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</si>
  <si>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</si>
  <si>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</si>
  <si>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</si>
  <si>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</si>
  <si>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</si>
  <si>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</si>
  <si>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</si>
  <si>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</si>
  <si>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</si>
  <si>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</si>
  <si>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</si>
  <si>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</si>
  <si>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</si>
  <si>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</si>
  <si>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</si>
  <si>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</si>
  <si>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</si>
  <si>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</si>
  <si>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</si>
  <si>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</si>
  <si>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</si>
  <si>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</si>
  <si>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</si>
  <si>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</si>
  <si>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</si>
  <si>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</si>
  <si>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</si>
  <si>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</si>
  <si>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</si>
  <si>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</si>
  <si>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</si>
  <si>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</si>
  <si>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</si>
  <si>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</si>
  <si>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</si>
  <si>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</si>
  <si>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</si>
  <si>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</si>
  <si>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</si>
  <si>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</si>
  <si>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</si>
  <si>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</si>
  <si>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</si>
  <si>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</si>
  <si>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</si>
  <si>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</si>
  <si>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</si>
  <si>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</si>
  <si>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</si>
  <si>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</si>
  <si>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</si>
  <si>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</si>
  <si>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</si>
  <si>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</si>
  <si>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</si>
  <si>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</si>
  <si>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</si>
  <si>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</si>
  <si>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</si>
  <si>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</si>
  <si>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</si>
  <si>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</si>
  <si>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</si>
  <si>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</si>
  <si>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</si>
  <si>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</si>
  <si>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</si>
  <si>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</si>
  <si>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</si>
  <si>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</si>
  <si>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</si>
  <si>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</si>
  <si>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</si>
  <si>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</si>
  <si>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</si>
  <si>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</si>
  <si>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</si>
  <si>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</si>
  <si>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</si>
  <si>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</si>
  <si>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</si>
  <si>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</si>
  <si>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</si>
  <si>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</si>
  <si>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</si>
  <si>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</si>
  <si>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</si>
  <si>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</si>
  <si>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</si>
  <si>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</si>
  <si>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</si>
  <si>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</si>
  <si>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</si>
  <si>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</si>
  <si>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</si>
  <si>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</si>
  <si>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</si>
  <si>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</si>
  <si>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</si>
  <si>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</si>
  <si>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</si>
  <si>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</si>
  <si>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</si>
  <si>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</si>
  <si>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</si>
  <si>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</si>
  <si>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</si>
  <si>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</si>
  <si>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</si>
  <si>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</si>
  <si>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</si>
  <si>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</si>
  <si>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</si>
  <si>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</si>
  <si>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</si>
  <si>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</si>
  <si>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</si>
  <si>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</si>
  <si>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</si>
  <si>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</si>
  <si>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</si>
  <si>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</si>
  <si>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</si>
  <si>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</si>
  <si>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</si>
  <si>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</si>
  <si>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</si>
  <si>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</si>
  <si>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</si>
  <si>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</si>
  <si>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</si>
  <si>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</si>
  <si>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</si>
  <si>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</si>
  <si>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</si>
  <si>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</si>
  <si>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</si>
  <si>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</si>
  <si>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</si>
  <si>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</si>
  <si>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</si>
  <si>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</si>
  <si>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</si>
  <si>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</si>
  <si>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</si>
  <si>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</si>
  <si>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</si>
  <si>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</si>
  <si>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</si>
  <si>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</si>
  <si>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</si>
  <si>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</si>
  <si>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</si>
  <si>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</si>
  <si>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</si>
  <si>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</si>
  <si>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</si>
  <si>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</si>
  <si>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</si>
  <si>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</si>
  <si>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</si>
  <si>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</si>
  <si>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</si>
  <si>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</si>
  <si>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</si>
  <si>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</si>
  <si>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</si>
  <si>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</si>
  <si>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</si>
  <si>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</si>
  <si>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</si>
  <si>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</si>
  <si>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</si>
  <si>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</si>
  <si>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</si>
  <si>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</si>
  <si>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</si>
  <si>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</si>
  <si>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</si>
  <si>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</si>
  <si>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</si>
  <si>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</si>
  <si>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</si>
  <si>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</si>
  <si>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</si>
  <si>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</si>
  <si>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</si>
  <si>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</si>
  <si>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</si>
  <si>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</si>
  <si>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</si>
  <si>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</si>
  <si>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</si>
  <si>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</si>
  <si>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</si>
  <si>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</si>
  <si>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</si>
  <si>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</si>
  <si>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</si>
  <si>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</si>
  <si>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</si>
  <si>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</si>
  <si>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</si>
  <si>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</si>
  <si>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</si>
  <si>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</si>
  <si>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</si>
  <si>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</si>
  <si>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</si>
  <si>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</si>
  <si>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</si>
  <si>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</si>
  <si>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</si>
  <si>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</si>
  <si>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</si>
  <si>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</si>
  <si>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</si>
  <si>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</si>
  <si>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</si>
  <si>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</si>
  <si>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</si>
  <si>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</si>
  <si>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</si>
  <si>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</si>
  <si>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</si>
  <si>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</si>
  <si>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</si>
  <si>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</si>
  <si>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</si>
  <si>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</si>
  <si>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</si>
  <si>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</si>
  <si>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</si>
  <si>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</si>
  <si>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</si>
  <si>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</si>
  <si>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</si>
  <si>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</si>
  <si>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</si>
  <si>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</si>
  <si>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</si>
  <si>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</si>
  <si>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</si>
  <si>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</si>
  <si>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</si>
  <si>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</si>
  <si>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</si>
  <si>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</si>
  <si>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</si>
  <si>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</si>
  <si>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</si>
  <si>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</si>
  <si>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</si>
  <si>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</si>
  <si>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</si>
  <si>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</si>
  <si>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</si>
  <si>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</si>
  <si>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</si>
  <si>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</si>
  <si>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</si>
  <si>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</si>
  <si>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</si>
  <si>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</si>
  <si>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</si>
  <si>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</si>
  <si>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</si>
  <si>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</si>
  <si>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</si>
  <si>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</si>
  <si>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</si>
  <si>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</si>
  <si>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</si>
  <si>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</si>
  <si>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</si>
  <si>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</si>
  <si>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</si>
  <si>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</si>
  <si>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</si>
  <si>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</si>
  <si>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</si>
  <si>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</si>
  <si>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</si>
  <si>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</si>
  <si>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</si>
  <si>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</si>
  <si>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</si>
  <si>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</si>
  <si>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</si>
  <si>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</si>
  <si>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</si>
  <si>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</si>
  <si>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</si>
  <si>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</si>
  <si>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</si>
  <si>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</si>
  <si>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</si>
  <si>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</si>
  <si>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</si>
  <si>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</si>
  <si>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</si>
  <si>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</si>
  <si>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</si>
  <si>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</si>
  <si>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</si>
  <si>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</si>
  <si>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</si>
  <si>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</si>
  <si>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</si>
  <si>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</si>
  <si>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</si>
  <si>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</si>
  <si>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</si>
  <si>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</si>
  <si>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</si>
  <si>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</si>
  <si>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</si>
  <si>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</si>
  <si>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</si>
  <si>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</si>
  <si>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</si>
  <si>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</si>
  <si>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</si>
  <si>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</si>
  <si>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</si>
  <si>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</si>
  <si>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</si>
  <si>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</si>
  <si>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</si>
  <si>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</si>
  <si>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</si>
  <si>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</si>
  <si>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</si>
  <si>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</si>
  <si>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</si>
  <si>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</si>
  <si>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</si>
  <si>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</si>
  <si>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</si>
  <si>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</si>
  <si>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</si>
  <si>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</si>
  <si>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</si>
  <si>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</si>
  <si>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</si>
  <si>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</si>
  <si>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</si>
  <si>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</si>
  <si>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</si>
  <si>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</si>
  <si>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</si>
  <si>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</si>
  <si>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</si>
  <si>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</si>
  <si>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</si>
  <si>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</si>
  <si>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</si>
  <si>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</si>
  <si>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</si>
  <si>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</si>
  <si>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</si>
  <si>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</si>
  <si>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</si>
  <si>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</si>
  <si>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</si>
  <si>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</si>
  <si>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</si>
  <si>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</si>
  <si>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</si>
  <si>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</si>
  <si>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</si>
  <si>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</si>
  <si>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</si>
  <si>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</si>
  <si>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</si>
  <si>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</si>
  <si>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</si>
  <si>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</si>
  <si>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</si>
  <si>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</si>
  <si>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</si>
  <si>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</si>
  <si>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</si>
  <si>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</si>
  <si>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</si>
  <si>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</si>
  <si>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</si>
  <si>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</si>
  <si>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</si>
  <si>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</si>
  <si>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</si>
  <si>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</si>
  <si>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</si>
  <si>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</si>
  <si>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</si>
  <si>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</si>
  <si>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</si>
  <si>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</si>
  <si>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</si>
  <si>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</si>
  <si>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</si>
  <si>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</si>
  <si>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</si>
  <si>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</si>
  <si>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</si>
  <si>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</si>
  <si>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</si>
  <si>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</si>
  <si>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</si>
  <si>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</si>
  <si>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</si>
  <si>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</si>
  <si>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</si>
  <si>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</si>
  <si>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</si>
  <si>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</si>
  <si>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</si>
  <si>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</si>
  <si>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</si>
  <si>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</si>
  <si>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</si>
  <si>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</si>
  <si>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</si>
  <si>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</si>
  <si>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</si>
  <si>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</si>
  <si>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</si>
  <si>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</si>
  <si>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</si>
  <si>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</si>
  <si>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</si>
  <si>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</si>
  <si>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</si>
  <si>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</si>
  <si>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</si>
  <si>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</si>
  <si>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</si>
  <si>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</si>
  <si>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</si>
  <si>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</si>
  <si>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</si>
  <si>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</si>
  <si>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</si>
  <si>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</si>
  <si>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</si>
  <si>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</si>
  <si>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</si>
  <si>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</si>
  <si>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</si>
  <si>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</si>
  <si>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</si>
  <si>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</si>
  <si>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</si>
  <si>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</si>
  <si>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</si>
  <si>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</si>
  <si>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</si>
  <si>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</si>
  <si>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</si>
  <si>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</si>
  <si>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</si>
  <si>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</si>
  <si>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</si>
  <si>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</si>
  <si>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</si>
  <si>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</si>
  <si>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</si>
  <si>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</si>
  <si>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</si>
  <si>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</si>
  <si>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</si>
  <si>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</si>
  <si>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</si>
  <si>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</si>
  <si>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</si>
  <si>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</si>
  <si>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</si>
  <si>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</si>
  <si>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</si>
  <si>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</si>
  <si>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</si>
  <si>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</si>
  <si>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</si>
  <si>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</si>
  <si>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</si>
  <si>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</si>
  <si>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</si>
  <si>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</si>
  <si>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</si>
  <si>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</si>
  <si>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</si>
  <si>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</si>
  <si>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</si>
  <si>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</si>
  <si>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</si>
  <si>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</si>
  <si>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</si>
  <si>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</si>
  <si>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</si>
  <si>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</si>
  <si>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</si>
  <si>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</si>
  <si>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</si>
  <si>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</si>
  <si>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</si>
  <si>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</si>
  <si>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</si>
  <si>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</si>
  <si>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</si>
  <si>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</si>
  <si>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</si>
  <si>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</si>
  <si>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</si>
  <si>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</si>
  <si>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</si>
  <si>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</si>
  <si>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</si>
  <si>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</si>
  <si>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</si>
  <si>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</si>
  <si>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</si>
  <si>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</si>
  <si>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</si>
  <si>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</si>
  <si>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</si>
  <si>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</si>
  <si>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</si>
  <si>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</si>
  <si>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</si>
  <si>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</si>
  <si>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</si>
  <si>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</si>
  <si>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</si>
  <si>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</si>
  <si>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</si>
  <si>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</si>
  <si>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</si>
  <si>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</si>
  <si>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</si>
  <si>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</si>
  <si>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</si>
  <si>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</si>
  <si>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</si>
  <si>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</si>
  <si>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</si>
  <si>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</si>
  <si>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</si>
  <si>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</si>
  <si>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</si>
  <si>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</si>
  <si>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</si>
  <si>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</si>
  <si>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</si>
  <si>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</si>
  <si>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</si>
  <si>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</si>
  <si>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</si>
  <si>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</si>
  <si>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</si>
  <si>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</si>
  <si>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</si>
  <si>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</si>
  <si>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</si>
  <si>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</si>
  <si>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</si>
  <si>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</si>
  <si>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</si>
  <si>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</si>
  <si>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</si>
  <si>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</si>
  <si>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</si>
  <si>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</si>
  <si>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</si>
  <si>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</si>
  <si>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</si>
  <si>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</si>
  <si>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</si>
  <si>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</si>
  <si>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</si>
  <si>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</si>
  <si>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</si>
  <si>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</si>
  <si>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</si>
  <si>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</si>
  <si>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</si>
  <si>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</si>
  <si>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</si>
  <si>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</si>
  <si>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</si>
  <si>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</si>
  <si>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</si>
  <si>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</si>
  <si>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</si>
  <si>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</si>
  <si>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</si>
  <si>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</si>
  <si>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</si>
  <si>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</si>
  <si>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</si>
  <si>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</si>
  <si>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</si>
  <si>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</si>
  <si>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</si>
  <si>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</si>
  <si>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</si>
  <si>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</si>
  <si>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</si>
  <si>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</si>
  <si>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</si>
  <si>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</si>
  <si>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</si>
  <si>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</si>
  <si>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</si>
  <si>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</si>
  <si>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</si>
  <si>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</si>
  <si>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</si>
  <si>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</si>
  <si>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</si>
  <si>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</si>
  <si>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</si>
  <si>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</si>
  <si>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</si>
  <si>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</si>
  <si>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</si>
  <si>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</si>
  <si>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</si>
  <si>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</si>
  <si>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</si>
  <si>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</si>
  <si>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</si>
  <si>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</si>
  <si>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</si>
  <si>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</si>
  <si>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</si>
  <si>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</si>
  <si>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</si>
  <si>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</si>
  <si>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</si>
  <si>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</si>
  <si>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</si>
  <si>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</si>
  <si>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</si>
  <si>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</si>
  <si>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</si>
  <si>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</si>
  <si>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</si>
  <si>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</si>
  <si>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</si>
  <si>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</si>
  <si>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</si>
  <si>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</si>
  <si>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</si>
  <si>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</si>
  <si>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</si>
  <si>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</si>
  <si>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</si>
  <si>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</si>
  <si>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</si>
  <si>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</si>
  <si>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</si>
  <si>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</si>
  <si>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</si>
  <si>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</si>
  <si>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</si>
  <si>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</si>
  <si>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</si>
  <si>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</si>
  <si>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</si>
  <si>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</si>
  <si>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</si>
  <si>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</si>
  <si>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</si>
  <si>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</si>
  <si>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</si>
  <si>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</si>
  <si>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</si>
  <si>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</si>
  <si>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</si>
  <si>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</si>
  <si>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</si>
  <si>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</si>
  <si>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</si>
  <si>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</si>
  <si>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</si>
  <si>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</si>
  <si>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</si>
  <si>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</si>
  <si>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</si>
  <si>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</si>
  <si>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</si>
  <si>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</si>
  <si>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</si>
  <si>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</si>
  <si>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</si>
  <si>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</si>
  <si>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</si>
  <si>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</si>
  <si>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</si>
  <si>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</si>
  <si>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</si>
  <si>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</si>
  <si>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</si>
  <si>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</si>
  <si>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</si>
  <si>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</si>
  <si>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</si>
  <si>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</si>
  <si>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</si>
  <si>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</si>
  <si>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</si>
  <si>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</si>
  <si>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</si>
  <si>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</si>
  <si>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</si>
  <si>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</si>
  <si>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</si>
  <si>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</si>
  <si>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</si>
  <si>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</si>
  <si>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</si>
  <si>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</si>
  <si>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</si>
  <si>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</si>
  <si>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</si>
  <si>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</si>
  <si>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</si>
  <si>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</si>
  <si>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</si>
  <si>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</si>
  <si>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</si>
  <si>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</si>
  <si>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</si>
  <si>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</si>
  <si>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</si>
  <si>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</si>
  <si>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</si>
  <si>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</si>
  <si>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</si>
  <si>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</si>
  <si>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</si>
  <si>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</si>
  <si>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</si>
  <si>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</si>
  <si>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</si>
  <si>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</si>
  <si>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</si>
  <si>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</si>
  <si>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</si>
  <si>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</si>
  <si>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</si>
  <si>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</si>
  <si>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</si>
  <si>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</si>
  <si>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</si>
  <si>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</si>
  <si>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</si>
  <si>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</si>
  <si>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</si>
  <si>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</si>
  <si>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</si>
  <si>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</si>
  <si>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</si>
  <si>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</si>
  <si>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</si>
  <si>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</si>
  <si>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</si>
  <si>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</si>
  <si>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</si>
  <si>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</si>
  <si>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</si>
  <si>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</si>
  <si>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</si>
  <si>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</si>
  <si>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</si>
  <si>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</si>
  <si>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</si>
  <si>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</si>
  <si>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</si>
  <si>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</si>
  <si>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</si>
  <si>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</si>
  <si>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</si>
  <si>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</si>
  <si>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</si>
  <si>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</si>
  <si>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</si>
  <si>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</si>
  <si>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</si>
  <si>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</si>
  <si>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</si>
  <si>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</si>
  <si>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</si>
  <si>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</si>
  <si>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</si>
  <si>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</si>
  <si>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</si>
  <si>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</si>
  <si>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</si>
  <si>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</si>
  <si>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</si>
  <si>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</si>
  <si>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</si>
  <si>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</si>
  <si>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</si>
  <si>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</si>
  <si>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</si>
  <si>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</si>
  <si>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</si>
  <si>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</si>
  <si>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</si>
  <si>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</si>
  <si>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</si>
  <si>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</si>
  <si>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</si>
  <si>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</si>
  <si>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</si>
  <si>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</si>
  <si>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</si>
  <si>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</si>
  <si>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</si>
  <si>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</si>
  <si>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</si>
  <si>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</si>
  <si>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</si>
  <si>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</si>
  <si>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</si>
  <si>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</si>
  <si>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</si>
  <si>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</si>
  <si>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</si>
  <si>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</si>
  <si>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</si>
  <si>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</si>
  <si>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</si>
  <si>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</si>
  <si>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</si>
  <si>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</si>
  <si>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</si>
  <si>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</si>
  <si>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</si>
  <si>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</si>
  <si>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</si>
  <si>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</si>
  <si>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</si>
  <si>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</si>
  <si>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</si>
  <si>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</si>
  <si>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</si>
  <si>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</si>
  <si>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</si>
  <si>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</si>
  <si>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</si>
  <si>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</si>
  <si>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</si>
  <si>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</si>
  <si>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</si>
  <si>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</si>
  <si>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</si>
  <si>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</si>
  <si>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</si>
  <si>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</si>
  <si>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</si>
  <si>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</si>
  <si>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</si>
  <si>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</si>
  <si>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</si>
  <si>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</si>
  <si>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</si>
  <si>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</si>
  <si>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</si>
  <si>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</si>
  <si>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</si>
  <si>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</si>
  <si>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</si>
  <si>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</si>
  <si>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</si>
  <si>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</si>
  <si>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</si>
  <si>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</si>
  <si>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</si>
  <si>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</si>
  <si>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</si>
  <si>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</si>
  <si>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</si>
  <si>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</si>
  <si>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</si>
  <si>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</si>
  <si>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</si>
  <si>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</si>
  <si>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</si>
  <si>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</si>
  <si>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</si>
  <si>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</si>
  <si>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</si>
  <si>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</si>
  <si>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</si>
  <si>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</si>
  <si>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</si>
  <si>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</si>
  <si>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</si>
  <si>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</si>
  <si>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</si>
  <si>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</si>
  <si>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</si>
  <si>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</si>
  <si>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</si>
  <si>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</si>
  <si>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</si>
  <si>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</si>
  <si>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</si>
  <si>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</si>
  <si>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</si>
  <si>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</si>
  <si>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</si>
  <si>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</si>
  <si>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</si>
  <si>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</si>
  <si>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</si>
  <si>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</si>
  <si>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</si>
  <si>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</si>
  <si>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</si>
  <si>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</si>
  <si>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</si>
  <si>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</si>
  <si>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</si>
  <si>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</si>
  <si>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</si>
  <si>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</si>
  <si>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</si>
  <si>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</si>
  <si>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</si>
  <si>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</si>
  <si>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</si>
  <si>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</si>
  <si>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</si>
  <si>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</si>
  <si>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</si>
  <si>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</si>
  <si>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</si>
  <si>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</si>
  <si>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</si>
  <si>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</si>
  <si>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</si>
  <si>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</si>
  <si>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</si>
  <si>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</si>
  <si>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</si>
  <si>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</si>
  <si>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</si>
  <si>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</si>
  <si>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</si>
  <si>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</si>
  <si>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</si>
  <si>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</si>
  <si>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</si>
  <si>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</si>
  <si>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</si>
  <si>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</si>
  <si>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</si>
  <si>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</si>
  <si>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</si>
  <si>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</si>
  <si>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</si>
  <si>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</si>
  <si>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</si>
  <si>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</si>
  <si>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</si>
  <si>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</si>
  <si>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</si>
  <si>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</si>
  <si>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</si>
  <si>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</si>
  <si>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</si>
  <si>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</si>
  <si>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</si>
  <si>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</si>
  <si>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</si>
  <si>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</si>
  <si>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</si>
  <si>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</si>
  <si>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</si>
  <si>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</si>
  <si>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</si>
  <si>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</si>
  <si>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</si>
  <si>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</si>
  <si>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</si>
  <si>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</si>
  <si>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</si>
  <si>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</si>
  <si>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</si>
  <si>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</si>
  <si>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</si>
  <si>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</si>
  <si>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</si>
  <si>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</si>
  <si>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</si>
  <si>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</si>
  <si>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</si>
  <si>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</si>
  <si>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</si>
  <si>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</si>
  <si>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</si>
  <si>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</si>
  <si>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</si>
  <si>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</si>
  <si>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</si>
  <si>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</si>
  <si>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</si>
  <si>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</si>
  <si>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</si>
  <si>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</si>
  <si>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</si>
  <si>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</si>
  <si>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</si>
  <si>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</si>
  <si>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</si>
  <si>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</si>
  <si>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</si>
  <si>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</si>
  <si>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</si>
  <si>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</si>
  <si>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</si>
  <si>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</si>
  <si>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</si>
  <si>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</si>
  <si>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</si>
  <si>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</si>
  <si>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</si>
  <si>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</si>
  <si>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</si>
  <si>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</si>
  <si>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</si>
  <si>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</si>
  <si>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</si>
  <si>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</si>
  <si>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</si>
  <si>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</si>
  <si>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</si>
  <si>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</si>
  <si>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</si>
  <si>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</si>
  <si>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</si>
  <si>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</si>
  <si>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</si>
  <si>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</si>
  <si>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</si>
  <si>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</si>
  <si>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</si>
  <si>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</si>
  <si>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</si>
  <si>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</si>
  <si>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</si>
  <si>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</si>
  <si>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</si>
  <si>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</si>
  <si>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</si>
  <si>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</si>
  <si>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</si>
  <si>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</si>
  <si>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</si>
  <si>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</si>
  <si>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</si>
  <si>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</si>
  <si>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</si>
  <si>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</si>
  <si>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</si>
  <si>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</si>
  <si>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</si>
  <si>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</si>
  <si>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</si>
  <si>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</si>
  <si>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</si>
  <si>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</si>
  <si>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</si>
  <si>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</si>
  <si>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</si>
  <si>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</si>
  <si>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</si>
  <si>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</si>
  <si>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</si>
  <si>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</si>
  <si>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</si>
  <si>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</si>
  <si>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</si>
  <si>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</si>
  <si>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</si>
  <si>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</si>
  <si>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</si>
  <si>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</si>
  <si>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</si>
  <si>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</si>
  <si>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</si>
  <si>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</si>
  <si>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</si>
  <si>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</si>
  <si>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</si>
  <si>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</si>
  <si>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</si>
  <si>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</si>
  <si>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</si>
  <si>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</si>
  <si>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</si>
  <si>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</si>
  <si>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</si>
  <si>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</si>
  <si>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</si>
  <si>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</si>
  <si>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</si>
  <si>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</si>
  <si>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</si>
  <si>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</si>
  <si>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</si>
  <si>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</si>
  <si>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</si>
  <si>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</si>
  <si>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</si>
  <si>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</si>
  <si>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</si>
  <si>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</si>
  <si>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</si>
  <si>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</si>
  <si>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</si>
  <si>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</si>
  <si>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</si>
  <si>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</si>
  <si>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</si>
  <si>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</si>
  <si>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</si>
  <si>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</si>
  <si>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</si>
  <si>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</si>
  <si>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</si>
  <si>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</si>
  <si>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</si>
  <si>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</si>
  <si>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</si>
  <si>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</si>
  <si>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</si>
  <si>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</si>
  <si>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</si>
  <si>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</si>
  <si>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</si>
  <si>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</si>
  <si>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</si>
  <si>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</si>
  <si>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</si>
  <si>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</si>
  <si>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</si>
  <si>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</si>
  <si>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</si>
  <si>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</si>
  <si>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</si>
  <si>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</si>
  <si>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</si>
  <si>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</si>
  <si>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</si>
  <si>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</si>
  <si>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</si>
  <si>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</si>
  <si>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</si>
  <si>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</si>
  <si>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</si>
  <si>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</si>
  <si>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</si>
  <si>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</si>
  <si>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</si>
  <si>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</si>
  <si>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</si>
  <si>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</si>
  <si>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</si>
  <si>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</si>
  <si>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</si>
  <si>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</si>
  <si>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</si>
  <si>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</si>
  <si>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</si>
  <si>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</si>
  <si>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</si>
  <si>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</si>
  <si>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</si>
  <si>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</si>
  <si>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</si>
  <si>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</si>
  <si>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</si>
  <si>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</si>
  <si>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</si>
  <si>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</si>
  <si>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</si>
  <si>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</si>
  <si>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</si>
  <si>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</si>
  <si>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</si>
  <si>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</si>
  <si>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</si>
  <si>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</si>
  <si>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</si>
  <si>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</si>
  <si>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</si>
  <si>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</si>
  <si>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</si>
  <si>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</si>
  <si>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</si>
  <si>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</si>
  <si>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</si>
  <si>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</si>
  <si>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</si>
  <si>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</si>
  <si>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</si>
  <si>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</si>
  <si>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</si>
  <si>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</si>
  <si>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</si>
  <si>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</si>
  <si>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</si>
  <si>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</si>
  <si>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</si>
  <si>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</si>
  <si>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</si>
  <si>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</si>
  <si>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</si>
  <si>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</si>
  <si>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</si>
  <si>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</si>
  <si>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</si>
  <si>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</si>
  <si>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</si>
  <si>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</si>
  <si>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</si>
  <si>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</si>
  <si>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</si>
  <si>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</si>
  <si>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</si>
  <si>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</si>
  <si>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</si>
  <si>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</si>
  <si>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</si>
  <si>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</si>
  <si>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</si>
  <si>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</si>
  <si>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</si>
  <si>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</si>
  <si>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</si>
  <si>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</si>
  <si>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</si>
  <si>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</si>
  <si>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</si>
  <si>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</si>
  <si>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</si>
  <si>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</si>
  <si>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</si>
  <si>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</si>
  <si>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</si>
  <si>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</si>
  <si>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</si>
  <si>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</si>
  <si>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</si>
  <si>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</si>
  <si>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</si>
  <si>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</si>
  <si>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</si>
  <si>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</si>
  <si>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</si>
  <si>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</si>
  <si>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</si>
  <si>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</si>
  <si>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</si>
  <si>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</si>
  <si>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</si>
  <si>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</si>
  <si>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</si>
  <si>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</si>
  <si>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</si>
  <si>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</si>
  <si>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</si>
  <si>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</si>
  <si>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</si>
  <si>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</si>
  <si>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</si>
  <si>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</si>
  <si>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</si>
  <si>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</si>
  <si>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</si>
  <si>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</si>
  <si>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</si>
  <si>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</si>
  <si>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</si>
  <si>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</si>
  <si>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</si>
  <si>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</si>
  <si>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</si>
  <si>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</si>
  <si>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</si>
  <si>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</si>
  <si>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</si>
  <si>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</si>
  <si>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</si>
  <si>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</si>
  <si>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</si>
  <si>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</si>
  <si>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</si>
  <si>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</si>
  <si>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</si>
  <si>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</si>
  <si>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</si>
  <si>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</si>
  <si>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</si>
  <si>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</si>
  <si>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</si>
  <si>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</si>
  <si>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</si>
  <si>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</si>
  <si>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</si>
  <si>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</si>
  <si>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</si>
  <si>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</si>
  <si>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</si>
  <si>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</si>
  <si>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</si>
  <si>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</si>
  <si>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</si>
  <si>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</si>
  <si>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</si>
  <si>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</si>
  <si>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</si>
  <si>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</si>
  <si>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</si>
  <si>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</si>
  <si>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</si>
  <si>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</si>
  <si>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</si>
  <si>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</si>
  <si>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</si>
  <si>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</si>
  <si>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</si>
  <si>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</si>
  <si>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</si>
  <si>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</si>
  <si>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</si>
  <si>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</si>
  <si>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</si>
  <si>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</si>
  <si>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</si>
  <si>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</si>
  <si>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</si>
  <si>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</si>
  <si>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</si>
  <si>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</si>
  <si>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</si>
  <si>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</si>
  <si>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</si>
  <si>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</si>
  <si>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</si>
  <si>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</si>
  <si>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</si>
  <si>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</si>
  <si>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</si>
  <si>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</si>
  <si>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</si>
  <si>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</si>
  <si>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</si>
  <si>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</si>
  <si>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</si>
  <si>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</si>
  <si>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</si>
  <si>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</si>
  <si>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</si>
  <si>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</si>
  <si>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</si>
  <si>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</si>
  <si>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</si>
  <si>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</si>
  <si>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</si>
  <si>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</si>
  <si>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</si>
  <si>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</si>
  <si>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</si>
  <si>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</si>
  <si>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</si>
  <si>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</si>
  <si>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</si>
  <si>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</si>
  <si>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</si>
  <si>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</si>
  <si>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</si>
  <si>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</si>
  <si>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</si>
  <si>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</si>
  <si>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</si>
  <si>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</si>
  <si>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</si>
  <si>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</si>
  <si>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</si>
  <si>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</si>
  <si>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</si>
  <si>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</si>
  <si>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</si>
  <si>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</si>
  <si>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</si>
  <si>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</si>
  <si>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</si>
  <si>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</si>
  <si>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</si>
  <si>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</si>
  <si>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</si>
  <si>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</si>
  <si>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</si>
  <si>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</si>
  <si>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</si>
  <si>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</si>
  <si>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</si>
  <si>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</si>
  <si>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</si>
  <si>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</si>
  <si>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</si>
  <si>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</si>
  <si>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</si>
  <si>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</si>
  <si>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</si>
  <si>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</si>
  <si>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</si>
  <si>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</si>
  <si>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</si>
  <si>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</si>
  <si>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</si>
  <si>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</si>
  <si>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</si>
  <si>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</si>
  <si>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</si>
  <si>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</si>
  <si>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</si>
  <si>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</si>
  <si>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</si>
  <si>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</si>
  <si>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</si>
  <si>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</si>
  <si>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</si>
  <si>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</si>
  <si>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</si>
  <si>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</si>
  <si>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</si>
  <si>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</si>
  <si>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</si>
  <si>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</si>
  <si>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</si>
  <si>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</si>
  <si>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</si>
  <si>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</si>
  <si>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</si>
  <si>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</si>
  <si>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</si>
  <si>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</si>
  <si>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</si>
  <si>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</si>
  <si>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</si>
  <si>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</si>
  <si>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</si>
  <si>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</si>
  <si>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</si>
  <si>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</si>
  <si>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</si>
  <si>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</si>
  <si>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</si>
  <si>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</si>
  <si>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</si>
  <si>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</si>
  <si>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</si>
  <si>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</si>
  <si>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</si>
  <si>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</si>
  <si>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</si>
  <si>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</si>
  <si>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</si>
  <si>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</si>
  <si>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</si>
  <si>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</si>
  <si>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</si>
  <si>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</si>
  <si>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</si>
  <si>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</si>
  <si>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</si>
  <si>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</si>
  <si>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</si>
  <si>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</si>
  <si>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</si>
  <si>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</si>
  <si>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</si>
  <si>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</si>
  <si>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</si>
  <si>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</si>
  <si>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</si>
  <si>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</si>
  <si>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</si>
  <si>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</si>
  <si>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</si>
  <si>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</si>
  <si>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</si>
  <si>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</si>
  <si>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</si>
  <si>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</si>
  <si>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</si>
  <si>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</si>
  <si>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</si>
  <si>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</si>
  <si>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</si>
  <si>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</si>
  <si>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</si>
  <si>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</si>
  <si>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</si>
  <si>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</si>
  <si>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</si>
  <si>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</si>
  <si>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</si>
  <si>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</si>
  <si>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</si>
  <si>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</si>
  <si>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</si>
  <si>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</si>
  <si>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</si>
  <si>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</si>
  <si>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</si>
  <si>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</si>
  <si>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</si>
  <si>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</si>
  <si>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</si>
  <si>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</si>
  <si>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</si>
  <si>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</si>
  <si>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</si>
  <si>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</si>
  <si>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</si>
  <si>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</si>
  <si>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</si>
  <si>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</si>
  <si>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</si>
  <si>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</si>
  <si>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</si>
  <si>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</si>
  <si>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</si>
  <si>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</si>
  <si>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</si>
  <si>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</si>
  <si>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</si>
  <si>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</si>
  <si>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</si>
  <si>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</si>
  <si>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</si>
  <si>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</si>
  <si>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</si>
  <si>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</si>
  <si>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</si>
  <si>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</si>
  <si>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</si>
  <si>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</si>
  <si>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</si>
  <si>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</si>
  <si>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</si>
  <si>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</si>
  <si>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</si>
  <si>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</si>
  <si>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</si>
  <si>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</si>
  <si>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</si>
  <si>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</si>
  <si>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</si>
  <si>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</si>
  <si>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</si>
  <si>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</si>
  <si>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</si>
  <si>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</si>
  <si>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</si>
  <si>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</si>
  <si>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</si>
  <si>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</si>
  <si>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</si>
  <si>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</si>
  <si>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</si>
  <si>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</si>
  <si>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</si>
  <si>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</si>
  <si>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</si>
  <si>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</si>
  <si>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</si>
  <si>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</si>
  <si>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</si>
  <si>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</si>
  <si>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</si>
  <si>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</si>
  <si>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</si>
  <si>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</si>
  <si>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</si>
  <si>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</si>
  <si>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</si>
  <si>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</si>
  <si>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</si>
  <si>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</si>
  <si>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</si>
  <si>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</si>
  <si>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</si>
  <si>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</si>
  <si>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</si>
  <si>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</si>
  <si>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</si>
  <si>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</si>
  <si>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</si>
  <si>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</si>
  <si>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</si>
  <si>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</si>
  <si>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</si>
  <si>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</si>
  <si>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</si>
  <si>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</si>
  <si>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</si>
  <si>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</si>
  <si>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</si>
  <si>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</si>
  <si>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</si>
  <si>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</si>
  <si>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</si>
  <si>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</si>
  <si>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</si>
  <si>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</si>
  <si>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</si>
  <si>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</si>
  <si>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</si>
  <si>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</si>
  <si>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</si>
  <si>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</si>
  <si>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</si>
  <si>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</si>
  <si>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</si>
  <si>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</si>
  <si>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</si>
  <si>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</si>
  <si>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</si>
  <si>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</si>
  <si>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</si>
  <si>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</si>
  <si>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</si>
  <si>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</si>
  <si>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</si>
  <si>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</si>
  <si>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</si>
  <si>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</si>
  <si>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</si>
  <si>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</si>
  <si>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</si>
  <si>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</si>
  <si>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</si>
  <si>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</si>
  <si>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</si>
  <si>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</si>
  <si>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</si>
  <si>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</si>
  <si>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</si>
  <si>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</si>
  <si>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</si>
  <si>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</si>
  <si>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</si>
  <si>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</si>
  <si>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</si>
  <si>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</si>
  <si>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</si>
  <si>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</si>
  <si>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</si>
  <si>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</si>
  <si>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</si>
  <si>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</si>
  <si>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</si>
  <si>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</si>
  <si>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</si>
  <si>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</si>
  <si>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</si>
  <si>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</si>
  <si>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</si>
  <si>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</si>
  <si>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</si>
  <si>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</si>
  <si>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</si>
  <si>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</si>
  <si>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</si>
  <si>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</si>
  <si>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</si>
  <si>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</si>
  <si>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</si>
  <si>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</si>
  <si>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</si>
  <si>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</si>
  <si>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</si>
  <si>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</si>
  <si>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</si>
  <si>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</si>
  <si>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</si>
  <si>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</si>
  <si>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</si>
  <si>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</si>
  <si>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</si>
  <si>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</si>
  <si>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</si>
  <si>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</si>
  <si>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</si>
  <si>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</si>
  <si>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</si>
  <si>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</si>
  <si>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</si>
  <si>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</si>
  <si>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</si>
  <si>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</si>
  <si>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</si>
  <si>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</si>
  <si>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</si>
  <si>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</si>
  <si>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</si>
  <si>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</si>
  <si>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</si>
  <si>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</si>
  <si>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</si>
  <si>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</si>
  <si>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</si>
  <si>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</si>
  <si>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</si>
  <si>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</si>
  <si>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</si>
  <si>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</si>
  <si>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</si>
  <si>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</si>
  <si>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</si>
  <si>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</si>
  <si>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</si>
  <si>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</si>
  <si>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</si>
  <si>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</si>
  <si>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</si>
  <si>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</si>
  <si>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</si>
  <si>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</si>
  <si>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</si>
  <si>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</si>
  <si>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</si>
  <si>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</si>
  <si>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</si>
  <si>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</si>
  <si>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</si>
  <si>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</si>
  <si>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</si>
  <si>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</si>
  <si>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</si>
  <si>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</si>
  <si>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</si>
  <si>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</si>
  <si>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</si>
  <si>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</si>
  <si>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</si>
  <si>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</si>
  <si>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</si>
  <si>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</si>
  <si>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</si>
  <si>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</si>
  <si>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</si>
  <si>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</si>
  <si>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</si>
  <si>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</si>
  <si>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</si>
  <si>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</si>
  <si>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</si>
  <si>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</si>
  <si>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</si>
  <si>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</si>
  <si>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</si>
  <si>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</si>
  <si>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</si>
  <si>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</si>
  <si>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</si>
  <si>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</si>
  <si>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</si>
  <si>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</si>
  <si>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</si>
  <si>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</si>
  <si>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</si>
  <si>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</si>
  <si>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</si>
  <si>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</si>
  <si>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</si>
  <si>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</si>
  <si>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</si>
  <si>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</si>
  <si>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</si>
  <si>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</si>
  <si>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</si>
  <si>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</si>
  <si>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</si>
  <si>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</si>
  <si>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</si>
  <si>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</si>
  <si>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</si>
  <si>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</si>
  <si>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</si>
  <si>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</si>
  <si>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</si>
  <si>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</si>
  <si>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</si>
  <si>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</si>
  <si>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</si>
  <si>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</si>
  <si>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</si>
  <si>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</si>
  <si>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</si>
  <si>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</si>
  <si>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</si>
  <si>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</si>
  <si>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</si>
  <si>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</si>
  <si>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</si>
  <si>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</si>
  <si>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</si>
  <si>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</si>
  <si>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</si>
  <si>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</si>
  <si>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</si>
  <si>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</si>
  <si>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</si>
  <si>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</si>
  <si>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</si>
  <si>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</si>
  <si>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</si>
  <si>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</si>
  <si>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</si>
  <si>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</si>
  <si>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</si>
  <si>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</si>
  <si>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</si>
  <si>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</si>
  <si>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</si>
  <si>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</si>
  <si>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</si>
  <si>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</si>
  <si>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</si>
  <si>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</si>
  <si>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</si>
  <si>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</si>
  <si>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</si>
  <si>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</si>
  <si>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</si>
  <si>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</si>
  <si>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</si>
  <si>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</si>
  <si>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</si>
  <si>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</si>
  <si>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</si>
  <si>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</si>
  <si>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</si>
  <si>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</si>
  <si>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</si>
  <si>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</si>
  <si>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</si>
  <si>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</si>
  <si>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</si>
  <si>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</si>
  <si>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</si>
  <si>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</si>
  <si>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</si>
  <si>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</si>
  <si>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</si>
  <si>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</si>
  <si>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</si>
  <si>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</si>
  <si>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</si>
  <si>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</si>
  <si>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</si>
  <si>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</si>
  <si>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</si>
  <si>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</si>
  <si>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</si>
  <si>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</si>
  <si>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</si>
  <si>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</si>
  <si>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</si>
  <si>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</si>
  <si>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</si>
  <si>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</si>
  <si>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</si>
  <si>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</si>
  <si>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</si>
  <si>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</si>
  <si>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</si>
  <si>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</si>
  <si>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</si>
  <si>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</si>
  <si>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</si>
  <si>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</si>
  <si>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</si>
  <si>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</si>
  <si>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</si>
  <si>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</si>
  <si>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</si>
  <si>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</si>
  <si>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</si>
  <si>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</si>
  <si>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</si>
  <si>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</si>
  <si>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</si>
  <si>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</si>
  <si>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</si>
  <si>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</si>
  <si>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</si>
  <si>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</si>
  <si>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</si>
  <si>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</si>
  <si>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</si>
  <si>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</si>
  <si>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</si>
  <si>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</si>
  <si>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</si>
  <si>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</si>
  <si>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</si>
  <si>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</si>
  <si>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</si>
  <si>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</si>
  <si>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</si>
  <si>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</si>
  <si>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</si>
  <si>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</si>
  <si>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</si>
  <si>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</si>
  <si>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</si>
  <si>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</si>
  <si>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</si>
  <si>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</si>
  <si>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</si>
  <si>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</si>
  <si>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</si>
  <si>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</si>
  <si>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</si>
  <si>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</si>
  <si>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</si>
  <si>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</si>
  <si>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</si>
  <si>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</si>
  <si>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</si>
  <si>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</si>
  <si>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</si>
  <si>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</si>
  <si>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</si>
  <si>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</si>
  <si>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</si>
  <si>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</si>
  <si>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</si>
  <si>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</si>
  <si>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</si>
  <si>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</si>
  <si>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</si>
  <si>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</si>
  <si>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</si>
  <si>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</si>
  <si>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</si>
  <si>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</si>
  <si>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</si>
  <si>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</si>
  <si>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</si>
  <si>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</si>
  <si>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</si>
  <si>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</si>
  <si>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</si>
  <si>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</si>
  <si>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</si>
  <si>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</si>
  <si>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</si>
  <si>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</si>
  <si>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</si>
  <si>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</si>
  <si>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</si>
  <si>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</si>
  <si>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</si>
  <si>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</si>
  <si>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</si>
  <si>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</si>
  <si>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</si>
  <si>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</si>
  <si>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</si>
  <si>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</si>
  <si>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</si>
  <si>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</si>
  <si>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</si>
  <si>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</si>
  <si>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</si>
  <si>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</si>
  <si>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</si>
  <si>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</si>
  <si>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</si>
  <si>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</si>
  <si>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</si>
  <si>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</si>
  <si>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</si>
  <si>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</si>
  <si>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</si>
  <si>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</si>
  <si>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</si>
  <si>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</si>
  <si>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</si>
  <si>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</si>
  <si>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</si>
  <si>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</si>
  <si>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</si>
  <si>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</si>
  <si>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</si>
  <si>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</si>
  <si>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</si>
  <si>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</si>
  <si>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</si>
  <si>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</si>
  <si>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</si>
  <si>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</si>
  <si>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</si>
  <si>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</si>
  <si>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</si>
  <si>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</si>
  <si>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</si>
  <si>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</si>
  <si>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</si>
  <si>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</si>
  <si>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</si>
  <si>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</si>
  <si>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</si>
  <si>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</si>
  <si>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</si>
  <si>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</si>
  <si>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</si>
  <si>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</si>
  <si>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</si>
  <si>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</si>
  <si>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</si>
  <si>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</si>
  <si>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</si>
  <si>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</si>
  <si>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</si>
  <si>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</si>
  <si>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</si>
  <si>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</si>
  <si>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</si>
  <si>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</si>
  <si>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</si>
  <si>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</si>
  <si>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</si>
  <si>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</si>
  <si>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</si>
  <si>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</si>
  <si>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</si>
  <si>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</si>
  <si>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</si>
  <si>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</si>
  <si>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</si>
  <si>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</si>
  <si>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</si>
  <si>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</si>
  <si>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</si>
  <si>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</si>
  <si>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</si>
  <si>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</si>
  <si>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</si>
  <si>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</si>
  <si>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</si>
  <si>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</si>
  <si>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</si>
  <si>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</si>
  <si>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</si>
  <si>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</si>
  <si>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</si>
  <si>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</si>
  <si>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</si>
  <si>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</si>
  <si>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</si>
  <si>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</si>
  <si>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</si>
  <si>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</si>
  <si>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</si>
  <si>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</si>
  <si>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</si>
  <si>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</si>
  <si>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</si>
  <si>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</si>
  <si>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</si>
  <si>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</si>
  <si>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</si>
  <si>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</si>
  <si>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</si>
  <si>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</si>
  <si>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</si>
  <si>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</si>
  <si>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</si>
  <si>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</si>
  <si>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</si>
  <si>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</si>
  <si>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</si>
  <si>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</si>
  <si>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</si>
  <si>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</si>
  <si>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</si>
  <si>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</si>
  <si>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</si>
  <si>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</si>
  <si>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</si>
  <si>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</si>
  <si>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</si>
  <si>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</si>
  <si>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</si>
  <si>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</si>
  <si>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</si>
  <si>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</si>
  <si>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</si>
  <si>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</si>
  <si>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</si>
  <si>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</si>
  <si>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</si>
  <si>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</si>
  <si>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</si>
  <si>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</si>
  <si>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</si>
  <si>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</si>
  <si>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</si>
  <si>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</si>
  <si>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</si>
  <si>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</si>
  <si>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</si>
  <si>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</si>
  <si>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</si>
  <si>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</si>
  <si>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</si>
  <si>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</si>
  <si>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</si>
  <si>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</si>
  <si>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</si>
  <si>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</si>
  <si>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</si>
  <si>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</si>
  <si>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</si>
  <si>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</si>
  <si>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</si>
  <si>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</si>
  <si>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</si>
  <si>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</si>
  <si>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</si>
  <si>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</si>
  <si>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</si>
  <si>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</si>
  <si>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</si>
  <si>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</si>
  <si>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</si>
  <si>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</si>
  <si>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</si>
  <si>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</si>
  <si>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</si>
  <si>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</si>
  <si>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</si>
  <si>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</si>
  <si>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</si>
  <si>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</si>
  <si>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</si>
  <si>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</si>
  <si>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</si>
  <si>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</si>
  <si>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</si>
  <si>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</si>
  <si>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</si>
  <si>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</si>
  <si>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</si>
  <si>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</si>
  <si>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</si>
  <si>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</si>
  <si>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</si>
  <si>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</si>
  <si>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</si>
  <si>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</si>
  <si>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</si>
  <si>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</si>
  <si>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</si>
  <si>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</si>
  <si>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</si>
  <si>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</si>
  <si>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</si>
  <si>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</si>
  <si>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</si>
  <si>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</si>
  <si>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</si>
  <si>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</si>
  <si>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</si>
  <si>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</si>
  <si>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</si>
  <si>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</si>
  <si>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</si>
  <si>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</si>
  <si>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</si>
  <si>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</si>
  <si>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</si>
  <si>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</si>
  <si>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</si>
  <si>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</si>
  <si>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</si>
  <si>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</si>
  <si>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</si>
  <si>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</si>
  <si>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</si>
  <si>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</si>
  <si>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</si>
  <si>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</si>
  <si>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</si>
  <si>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</si>
  <si>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</si>
  <si>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</si>
  <si>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</si>
  <si>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</si>
  <si>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</si>
  <si>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</si>
  <si>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</si>
  <si>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</si>
  <si>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</si>
  <si>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</si>
  <si>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</si>
  <si>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</si>
  <si>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</si>
  <si>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</si>
  <si>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</si>
  <si>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</si>
  <si>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</si>
  <si>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</si>
  <si>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</si>
  <si>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</si>
  <si>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</si>
  <si>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</si>
  <si>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</si>
  <si>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</si>
  <si>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</si>
  <si>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</si>
  <si>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</si>
  <si>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</si>
  <si>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</si>
  <si>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</si>
  <si>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</si>
  <si>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</si>
  <si>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</si>
  <si>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</si>
  <si>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</si>
  <si>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</si>
  <si>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</si>
  <si>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</si>
  <si>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</si>
  <si>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</si>
  <si>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</si>
  <si>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</si>
  <si>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</si>
  <si>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</si>
  <si>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</si>
  <si>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</si>
  <si>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</si>
  <si>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</si>
  <si>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</si>
  <si>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</si>
  <si>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</si>
  <si>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</si>
  <si>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</si>
  <si>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</si>
  <si>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</si>
  <si>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</si>
  <si>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</si>
  <si>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</si>
  <si>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</si>
  <si>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</si>
  <si>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</si>
  <si>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</si>
  <si>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</si>
  <si>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</si>
  <si>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</si>
  <si>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</si>
  <si>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</si>
  <si>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</si>
  <si>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</si>
  <si>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</si>
  <si>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</si>
  <si>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</si>
  <si>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</si>
  <si>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</si>
  <si>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</si>
  <si>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</si>
  <si>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</si>
  <si>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</si>
  <si>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</si>
  <si>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</si>
  <si>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</si>
  <si>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</si>
  <si>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</si>
  <si>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</si>
  <si>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</si>
  <si>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</si>
  <si>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</si>
  <si>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</si>
  <si>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</si>
  <si>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</si>
  <si>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</si>
  <si>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</si>
  <si>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</si>
  <si>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</si>
  <si>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</si>
  <si>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</si>
  <si>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</si>
  <si>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</si>
  <si>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</si>
  <si>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</si>
  <si>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</si>
  <si>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</si>
  <si>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</si>
  <si>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</si>
  <si>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</si>
  <si>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</si>
  <si>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</si>
  <si>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</si>
  <si>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</si>
  <si>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</si>
  <si>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</si>
  <si>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</si>
  <si>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</si>
  <si>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</si>
  <si>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</si>
  <si>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</si>
  <si>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</si>
  <si>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</si>
  <si>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</si>
  <si>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</si>
  <si>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</si>
  <si>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</si>
  <si>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</si>
  <si>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</si>
  <si>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</si>
  <si>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</si>
  <si>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</si>
  <si>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</si>
  <si>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</si>
  <si>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</si>
  <si>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</si>
  <si>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</si>
  <si>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</si>
  <si>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</si>
  <si>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</si>
  <si>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</si>
  <si>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</si>
  <si>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</si>
  <si>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</si>
  <si>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</si>
  <si>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</si>
  <si>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</si>
  <si>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</si>
  <si>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</si>
  <si>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</si>
  <si>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</si>
  <si>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</si>
  <si>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</si>
  <si>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</si>
  <si>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</si>
  <si>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</si>
  <si>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</si>
  <si>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</si>
  <si>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</si>
  <si>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</si>
  <si>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</si>
  <si>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</si>
  <si>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</si>
  <si>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</si>
  <si>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</si>
  <si>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</si>
  <si>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</si>
  <si>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</si>
  <si>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</si>
  <si>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</si>
  <si>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</si>
  <si>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</si>
  <si>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</si>
  <si>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</si>
  <si>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</si>
  <si>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</si>
  <si>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</si>
  <si>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</si>
  <si>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</si>
  <si>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</si>
  <si>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</si>
  <si>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</si>
  <si>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</si>
  <si>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</si>
  <si>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</si>
  <si>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</si>
  <si>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</si>
  <si>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</si>
  <si>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</si>
  <si>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</si>
  <si>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</si>
  <si>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</si>
  <si>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</si>
  <si>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</si>
  <si>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</si>
  <si>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</si>
  <si>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</si>
  <si>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</si>
  <si>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</si>
  <si>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</si>
  <si>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</si>
  <si>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</si>
  <si>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</si>
  <si>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</si>
  <si>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</si>
  <si>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</si>
  <si>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</si>
  <si>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</si>
  <si>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</si>
  <si>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</si>
  <si>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</si>
  <si>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</si>
  <si>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</si>
  <si>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</si>
  <si>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</si>
  <si>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</si>
  <si>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</si>
  <si>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</si>
  <si>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</si>
  <si>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</si>
  <si>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</si>
  <si>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</si>
  <si>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</si>
  <si>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</si>
  <si>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</si>
  <si>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</si>
  <si>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</si>
  <si>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</si>
  <si>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</si>
  <si>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</si>
  <si>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</si>
  <si>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</si>
  <si>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</si>
  <si>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</si>
  <si>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</si>
  <si>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</si>
  <si>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</si>
  <si>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</si>
  <si>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</si>
  <si>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</si>
  <si>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</si>
  <si>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</si>
  <si>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</si>
  <si>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</si>
  <si>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</si>
  <si>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</si>
  <si>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</si>
  <si>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</si>
  <si>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</si>
  <si>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</si>
  <si>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</si>
  <si>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</si>
  <si>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</si>
  <si>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</si>
  <si>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</si>
  <si>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</si>
  <si>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</si>
  <si>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</si>
  <si>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</si>
  <si>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</si>
  <si>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</si>
  <si>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</si>
  <si>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</si>
  <si>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</si>
  <si>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</si>
  <si>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</si>
  <si>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</si>
  <si>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</si>
  <si>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</si>
  <si>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</si>
  <si>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</si>
  <si>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</si>
  <si>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</si>
  <si>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</si>
  <si>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</si>
  <si>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</si>
  <si>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</si>
  <si>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</si>
  <si>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</si>
  <si>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</si>
  <si>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</si>
  <si>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</si>
  <si>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</si>
  <si>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</si>
  <si>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</si>
  <si>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</si>
  <si>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</si>
  <si>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</si>
  <si>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</si>
  <si>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</si>
  <si>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</si>
  <si>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</si>
  <si>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</si>
  <si>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</si>
  <si>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</si>
  <si>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</si>
  <si>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</si>
  <si>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</si>
  <si>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</si>
  <si>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</si>
  <si>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</si>
  <si>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</si>
  <si>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</si>
  <si>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</si>
  <si>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</si>
  <si>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</si>
  <si>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</si>
  <si>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</si>
  <si>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</si>
  <si>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</si>
  <si>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</si>
  <si>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</si>
  <si>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</si>
  <si>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</si>
  <si>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</si>
  <si>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</si>
  <si>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</si>
  <si>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</si>
  <si>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</si>
  <si>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</si>
  <si>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</si>
  <si>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</si>
  <si>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</si>
  <si>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</si>
  <si>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</si>
  <si>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</si>
  <si>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</si>
  <si>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</si>
  <si>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</si>
  <si>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</si>
  <si>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</si>
  <si>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</si>
  <si>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</si>
  <si>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</si>
  <si>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</si>
  <si>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</si>
  <si>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</si>
  <si>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</si>
  <si>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</si>
  <si>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</si>
  <si>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</si>
  <si>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</si>
  <si>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</si>
  <si>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</si>
  <si>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</si>
  <si>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</si>
  <si>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</si>
  <si>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</si>
  <si>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</si>
  <si>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</si>
  <si>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</si>
  <si>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</si>
  <si>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</si>
  <si>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</si>
  <si>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</si>
  <si>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</si>
  <si>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</si>
  <si>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</si>
  <si>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</si>
  <si>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</si>
  <si>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</si>
  <si>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</si>
  <si>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</si>
  <si>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</si>
  <si>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</si>
  <si>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</si>
  <si>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</si>
  <si>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</si>
  <si>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</si>
  <si>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</si>
  <si>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</si>
  <si>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</si>
  <si>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</si>
  <si>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</si>
  <si>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</si>
  <si>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</si>
  <si>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</si>
  <si>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</si>
  <si>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</si>
  <si>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</si>
  <si>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</si>
  <si>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</si>
  <si>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</si>
  <si>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</si>
  <si>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</si>
  <si>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</si>
  <si>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</si>
  <si>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</si>
  <si>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</si>
  <si>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</si>
  <si>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</si>
  <si>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</si>
  <si>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</si>
  <si>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</si>
  <si>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</si>
  <si>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</si>
  <si>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</si>
  <si>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</si>
  <si>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</si>
  <si>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</si>
  <si>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</si>
  <si>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</si>
  <si>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</si>
  <si>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</si>
  <si>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</si>
  <si>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</si>
  <si>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</si>
  <si>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</si>
  <si>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</si>
  <si>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</si>
  <si>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</si>
  <si>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</si>
  <si>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</si>
  <si>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</si>
  <si>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</si>
  <si>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</si>
  <si>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</si>
  <si>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</si>
  <si>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</si>
  <si>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</si>
  <si>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</si>
  <si>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</si>
  <si>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</si>
  <si>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</si>
  <si>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</si>
  <si>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</si>
  <si>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</si>
  <si>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</si>
  <si>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</si>
  <si>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</si>
  <si>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</si>
  <si>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</si>
  <si>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</si>
  <si>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</si>
  <si>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</si>
  <si>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</si>
  <si>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</si>
  <si>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</si>
  <si>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</si>
  <si>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</si>
  <si>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</si>
  <si>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</si>
  <si>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</si>
  <si>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</si>
  <si>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</si>
  <si>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</si>
  <si>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</si>
  <si>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</si>
  <si>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</si>
  <si>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</si>
  <si>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</si>
  <si>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</si>
  <si>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</si>
  <si>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</si>
  <si>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</si>
  <si>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</si>
  <si>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</si>
  <si>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</si>
  <si>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</si>
  <si>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</si>
  <si>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</si>
  <si>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</si>
  <si>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</si>
  <si>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</si>
  <si>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</si>
  <si>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</si>
  <si>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</si>
  <si>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</si>
  <si>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</si>
  <si>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</si>
  <si>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</si>
  <si>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</si>
  <si>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</si>
  <si>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</si>
  <si>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</si>
  <si>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</si>
  <si>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</si>
  <si>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</si>
  <si>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</si>
  <si>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</si>
  <si>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</si>
  <si>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</si>
  <si>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</si>
  <si>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</si>
  <si>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</si>
  <si>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</si>
  <si>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</si>
  <si>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</si>
  <si>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</si>
  <si>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</si>
  <si>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</si>
  <si>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</si>
  <si>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</si>
  <si>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</si>
  <si>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</si>
  <si>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</si>
  <si>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</si>
  <si>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</si>
  <si>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</si>
  <si>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</si>
  <si>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</si>
  <si>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</si>
  <si>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</si>
  <si>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</si>
  <si>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</si>
  <si>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</si>
  <si>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</si>
  <si>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</si>
  <si>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</si>
  <si>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</si>
  <si>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</si>
  <si>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</si>
  <si>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</si>
  <si>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</si>
  <si>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</si>
  <si>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</si>
  <si>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</si>
  <si>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</si>
  <si>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</si>
  <si>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</si>
  <si>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</si>
  <si>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</si>
  <si>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</si>
  <si>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</si>
  <si>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</si>
  <si>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</si>
  <si>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</si>
  <si>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</si>
  <si>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</si>
  <si>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</si>
  <si>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</si>
  <si>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</si>
  <si>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</si>
  <si>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</si>
  <si>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</si>
  <si>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</si>
  <si>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</si>
  <si>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</si>
  <si>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</si>
  <si>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</si>
  <si>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</si>
  <si>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</si>
  <si>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</si>
  <si>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</si>
  <si>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</si>
  <si>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</si>
  <si>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</si>
  <si>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</si>
  <si>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</si>
  <si>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</si>
  <si>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</si>
  <si>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</si>
  <si>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</si>
  <si>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</si>
  <si>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</si>
  <si>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</si>
  <si>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</si>
  <si>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</si>
  <si>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</si>
  <si>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</si>
  <si>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</si>
  <si>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</si>
  <si>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</si>
  <si>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</si>
  <si>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</si>
  <si>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</si>
  <si>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</si>
  <si>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</si>
  <si>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</si>
  <si>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</si>
  <si>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</si>
  <si>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</si>
  <si>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</si>
  <si>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</si>
  <si>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</si>
  <si>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</si>
  <si>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</si>
  <si>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</si>
  <si>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</si>
  <si>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</si>
  <si>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</si>
  <si>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</si>
  <si>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</si>
  <si>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</si>
  <si>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</si>
  <si>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</si>
  <si>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</si>
  <si>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</si>
  <si>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</si>
  <si>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</si>
  <si>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</si>
  <si>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</si>
  <si>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</si>
  <si>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</si>
  <si>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</si>
  <si>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</si>
  <si>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</si>
  <si>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</si>
  <si>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</si>
  <si>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</si>
  <si>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</si>
  <si>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</si>
  <si>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</si>
  <si>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</si>
  <si>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</si>
  <si>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</si>
  <si>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</si>
  <si>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</si>
  <si>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</si>
  <si>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</si>
  <si>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</si>
  <si>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</si>
  <si>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</si>
  <si>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</si>
  <si>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</si>
  <si>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</si>
  <si>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</si>
  <si>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</si>
  <si>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</si>
  <si>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</si>
  <si>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</si>
  <si>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</si>
  <si>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</si>
  <si>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</si>
  <si>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</si>
  <si>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</si>
  <si>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</si>
  <si>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</si>
  <si>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</si>
  <si>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</si>
  <si>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</si>
  <si>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</si>
  <si>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</si>
  <si>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</si>
  <si>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</si>
  <si>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</si>
  <si>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</si>
  <si>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</si>
  <si>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</si>
  <si>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</si>
  <si>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</si>
  <si>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</si>
  <si>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</si>
  <si>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</si>
  <si>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</si>
  <si>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</si>
  <si>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</si>
  <si>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</si>
  <si>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</si>
  <si>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</si>
  <si>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</si>
  <si>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</si>
  <si>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</si>
  <si>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</si>
  <si>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</si>
  <si>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</si>
  <si>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</si>
  <si>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</si>
  <si>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</si>
  <si>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</si>
  <si>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</si>
  <si>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</si>
  <si>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</si>
  <si>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</si>
  <si>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</si>
  <si>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</si>
  <si>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</si>
  <si>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</si>
  <si>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</si>
  <si>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</si>
  <si>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</si>
  <si>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</si>
  <si>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</si>
  <si>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</si>
  <si>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</si>
  <si>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</si>
  <si>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</si>
  <si>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</si>
  <si>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</si>
  <si>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</si>
  <si>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</si>
  <si>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</si>
  <si>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</si>
  <si>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</si>
  <si>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</si>
  <si>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</si>
  <si>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</si>
  <si>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</si>
  <si>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</si>
  <si>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</si>
  <si>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</si>
  <si>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</si>
  <si>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</si>
  <si>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</si>
  <si>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</si>
  <si>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</si>
  <si>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</si>
  <si>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</si>
  <si>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</si>
  <si>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</si>
  <si>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</si>
  <si>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</si>
  <si>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</si>
  <si>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</si>
  <si>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</si>
  <si>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</si>
  <si>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</si>
  <si>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</si>
  <si>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</si>
  <si>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</si>
  <si>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</si>
  <si>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</si>
  <si>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</si>
  <si>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</si>
  <si>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</si>
  <si>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</si>
  <si>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</si>
  <si>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</si>
  <si>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</si>
  <si>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</si>
  <si>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</si>
  <si>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</si>
  <si>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</si>
  <si>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</si>
  <si>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</si>
  <si>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</si>
  <si>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</si>
  <si>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</si>
  <si>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</si>
  <si>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</si>
  <si>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</si>
  <si>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</si>
  <si>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</si>
  <si>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</si>
  <si>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</si>
  <si>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</si>
  <si>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</si>
  <si>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</si>
  <si>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</si>
  <si>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</si>
  <si>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</si>
  <si>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</si>
  <si>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</si>
  <si>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</si>
  <si>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</si>
  <si>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</si>
  <si>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</si>
  <si>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</si>
  <si>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</si>
  <si>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</si>
  <si>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</si>
  <si>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</si>
  <si>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</si>
  <si>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</si>
  <si>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</si>
  <si>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</si>
  <si>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</si>
  <si>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</si>
  <si>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</si>
  <si>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</si>
  <si>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</si>
  <si>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</si>
  <si>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</si>
  <si>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</si>
  <si>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</si>
  <si>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</si>
  <si>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</si>
  <si>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</si>
  <si>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</si>
  <si>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</si>
  <si>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</si>
  <si>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</si>
  <si>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</si>
  <si>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</si>
  <si>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</si>
  <si>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</si>
  <si>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</si>
  <si>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</si>
  <si>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</si>
  <si>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</si>
  <si>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</si>
  <si>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</si>
  <si>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</si>
  <si>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</si>
  <si>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</si>
  <si>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</si>
  <si>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</si>
  <si>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</si>
  <si>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</si>
  <si>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</si>
  <si>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</si>
  <si>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</si>
  <si>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</si>
  <si>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</si>
  <si>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</si>
  <si>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</si>
  <si>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</si>
  <si>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</si>
  <si>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</si>
  <si>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</si>
  <si>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</si>
  <si>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</si>
  <si>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</si>
  <si>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</si>
  <si>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</si>
  <si>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</si>
  <si>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</si>
  <si>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</si>
  <si>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</si>
  <si>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</si>
  <si>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</si>
  <si>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</si>
  <si>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</si>
  <si>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</si>
  <si>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</si>
  <si>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</si>
  <si>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</si>
  <si>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</si>
  <si>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</si>
  <si>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</si>
  <si>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</si>
  <si>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</si>
  <si>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</si>
  <si>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</si>
  <si>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</si>
  <si>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</si>
  <si>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</si>
  <si>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</si>
  <si>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</si>
  <si>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</si>
  <si>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</si>
  <si>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</si>
  <si>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</si>
  <si>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</si>
  <si>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</si>
  <si>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</si>
  <si>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</si>
  <si>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</si>
  <si>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</si>
  <si>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</si>
  <si>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</si>
  <si>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</si>
  <si>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</si>
  <si>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</si>
  <si>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</si>
  <si>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</si>
  <si>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</si>
  <si>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</si>
  <si>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</si>
  <si>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</si>
  <si>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</si>
  <si>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</si>
  <si>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</si>
  <si>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</si>
  <si>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</si>
  <si>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</si>
  <si>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</si>
  <si>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</si>
  <si>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</si>
  <si>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</si>
  <si>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</si>
  <si>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</si>
  <si>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</si>
  <si>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</si>
  <si>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</si>
  <si>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</si>
  <si>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</si>
  <si>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</si>
  <si>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</si>
  <si>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</si>
  <si>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</si>
  <si>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</si>
  <si>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</si>
  <si>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</si>
  <si>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</si>
  <si>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</si>
  <si>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</si>
  <si>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</si>
  <si>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</si>
  <si>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</si>
  <si>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</si>
  <si>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</si>
  <si>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</si>
  <si>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</si>
  <si>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</si>
  <si>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</si>
  <si>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</si>
  <si>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</si>
  <si>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</si>
  <si>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</si>
  <si>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</si>
  <si>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</si>
  <si>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</si>
  <si>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</si>
  <si>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</si>
  <si>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</si>
  <si>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</si>
  <si>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</si>
  <si>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</si>
  <si>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</si>
  <si>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</si>
  <si>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</si>
  <si>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</si>
  <si>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</si>
  <si>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</si>
  <si>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</si>
  <si>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</si>
  <si>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</si>
  <si>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</si>
  <si>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</si>
  <si>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</si>
  <si>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</si>
  <si>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</si>
  <si>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</si>
  <si>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</si>
  <si>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</si>
  <si>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</si>
  <si>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</si>
  <si>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</si>
  <si>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</si>
  <si>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</si>
  <si>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</si>
  <si>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</si>
  <si>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</si>
  <si>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</si>
  <si>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</si>
  <si>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</si>
  <si>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</si>
  <si>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</si>
  <si>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</si>
  <si>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</si>
  <si>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</si>
  <si>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</si>
  <si>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</si>
  <si>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</si>
  <si>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</si>
  <si>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</si>
  <si>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</si>
  <si>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</si>
  <si>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</si>
  <si>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</si>
  <si>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</si>
  <si>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</si>
  <si>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</si>
  <si>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</si>
  <si>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</si>
  <si>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</si>
  <si>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</si>
  <si>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</si>
  <si>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</si>
  <si>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</si>
  <si>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</si>
  <si>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</si>
  <si>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</si>
  <si>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</si>
  <si>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</si>
  <si>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</si>
  <si>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</si>
  <si>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</si>
  <si>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</si>
  <si>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</si>
  <si>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</si>
  <si>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</si>
  <si>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</si>
  <si>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</si>
  <si>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</si>
  <si>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</si>
  <si>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</si>
  <si>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</si>
  <si>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</si>
  <si>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</si>
  <si>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</si>
  <si>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</si>
  <si>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</si>
  <si>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</si>
  <si>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</si>
  <si>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</si>
  <si>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</si>
  <si>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</si>
  <si>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</si>
  <si>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</si>
  <si>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</si>
  <si>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</si>
  <si>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</si>
  <si>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</si>
  <si>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</si>
  <si>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</si>
  <si>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</si>
  <si>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</si>
  <si>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</si>
  <si>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</si>
  <si>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</si>
  <si>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</si>
  <si>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</si>
  <si>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</si>
  <si>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</si>
  <si>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</si>
  <si>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</si>
  <si>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</si>
  <si>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</si>
  <si>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</si>
  <si>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</si>
  <si>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</si>
  <si>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</si>
  <si>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</si>
  <si>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</si>
  <si>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</si>
  <si>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</si>
  <si>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</si>
  <si>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</si>
  <si>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</si>
  <si>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</si>
  <si>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</si>
  <si>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</si>
  <si>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</si>
  <si>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</si>
  <si>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</si>
  <si>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</si>
  <si>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</si>
  <si>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</si>
  <si>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</si>
  <si>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</si>
  <si>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</si>
  <si>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</si>
  <si>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</si>
  <si>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</si>
  <si>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</si>
  <si>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</si>
  <si>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</si>
  <si>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</si>
  <si>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</si>
  <si>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</si>
  <si>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</si>
  <si>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</si>
  <si>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</si>
  <si>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</si>
  <si>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</si>
  <si>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</si>
  <si>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</si>
  <si>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</si>
  <si>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</si>
  <si>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</si>
  <si>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</si>
  <si>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</si>
  <si>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</si>
  <si>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</si>
  <si>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</si>
  <si>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</si>
  <si>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</si>
  <si>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</si>
  <si>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</si>
  <si>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</si>
  <si>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</si>
  <si>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</si>
  <si>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</si>
  <si>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</si>
  <si>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</si>
  <si>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</si>
  <si>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</si>
  <si>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</si>
  <si>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</si>
  <si>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</si>
  <si>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</si>
  <si>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</si>
  <si>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</si>
  <si>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</si>
  <si>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</si>
  <si>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</si>
  <si>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</si>
  <si>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</si>
  <si>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</si>
  <si>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</si>
  <si>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</si>
  <si>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</si>
  <si>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</si>
  <si>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</si>
  <si>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</si>
  <si>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</si>
  <si>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</si>
  <si>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</si>
  <si>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</si>
  <si>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</si>
  <si>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</si>
  <si>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</si>
  <si>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</si>
  <si>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</si>
  <si>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</si>
  <si>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</si>
  <si>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</si>
  <si>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</si>
  <si>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</si>
  <si>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</si>
  <si>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</si>
  <si>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</si>
  <si>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</si>
  <si>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</si>
  <si>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</si>
  <si>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</si>
  <si>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</si>
  <si>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</si>
  <si>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</si>
  <si>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</si>
  <si>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</si>
  <si>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</si>
  <si>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</si>
  <si>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</si>
  <si>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</si>
  <si>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</si>
  <si>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</si>
  <si>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</si>
  <si>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</si>
  <si>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</si>
  <si>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</si>
  <si>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</si>
  <si>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</si>
  <si>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</si>
  <si>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</si>
  <si>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</si>
  <si>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</si>
  <si>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</si>
  <si>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</si>
  <si>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</si>
  <si>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</si>
  <si>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</si>
  <si>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</si>
  <si>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</si>
  <si>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</si>
  <si>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</si>
  <si>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</si>
  <si>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</si>
  <si>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</si>
  <si>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</si>
  <si>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</si>
  <si>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</si>
  <si>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</si>
  <si>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</si>
  <si>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</si>
  <si>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</si>
  <si>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</si>
  <si>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</si>
  <si>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</si>
  <si>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</si>
  <si>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</si>
  <si>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</si>
  <si>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</si>
  <si>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</si>
  <si>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</si>
  <si>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</si>
  <si>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</si>
  <si>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</si>
  <si>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</si>
  <si>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</si>
  <si>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</si>
  <si>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</si>
  <si>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</si>
  <si>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</si>
  <si>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</si>
  <si>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</si>
  <si>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</si>
  <si>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</si>
  <si>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</si>
  <si>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</si>
  <si>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</si>
  <si>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</si>
  <si>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</si>
  <si>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</si>
  <si>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</si>
  <si>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</si>
  <si>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</si>
  <si>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</si>
  <si>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</si>
  <si>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</si>
  <si>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</si>
  <si>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</si>
  <si>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</si>
  <si>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</si>
  <si>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</si>
  <si>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</si>
  <si>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</si>
  <si>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</si>
  <si>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</si>
  <si>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</si>
  <si>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</si>
  <si>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</si>
  <si>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</si>
  <si>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</si>
  <si>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</si>
  <si>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</si>
  <si>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</si>
  <si>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</si>
  <si>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</si>
  <si>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</si>
  <si>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</si>
  <si>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</si>
  <si>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</si>
  <si>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</si>
  <si>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</si>
  <si>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</si>
  <si>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</si>
  <si>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</si>
  <si>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</si>
  <si>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</si>
  <si>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</si>
  <si>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</si>
  <si>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</si>
  <si>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</si>
  <si>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</si>
  <si>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</si>
  <si>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</si>
  <si>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</si>
  <si>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</si>
  <si>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</si>
  <si>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</si>
  <si>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</si>
  <si>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</si>
  <si>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</si>
  <si>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</si>
  <si>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</si>
  <si>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</si>
  <si>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</si>
  <si>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</si>
  <si>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</si>
  <si>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</si>
  <si>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</si>
  <si>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</si>
  <si>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</si>
  <si>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</si>
  <si>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</si>
  <si>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</si>
  <si>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</si>
  <si>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</si>
  <si>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</si>
  <si>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</si>
  <si>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</si>
  <si>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</si>
  <si>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</si>
  <si>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</si>
  <si>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</si>
  <si>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</si>
  <si>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</si>
  <si>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</si>
  <si>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</si>
  <si>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</si>
  <si>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</si>
  <si>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</si>
  <si>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</si>
  <si>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</si>
  <si>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</si>
  <si>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</si>
  <si>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</si>
  <si>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</si>
  <si>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</si>
  <si>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</si>
  <si>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</si>
  <si>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</si>
  <si>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</si>
  <si>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</si>
  <si>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</si>
  <si>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</si>
  <si>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</si>
  <si>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</si>
  <si>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</si>
  <si>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</si>
  <si>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</si>
  <si>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</si>
  <si>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</si>
  <si>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</si>
  <si>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</si>
  <si>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</si>
  <si>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</si>
  <si>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</si>
  <si>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</si>
  <si>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</si>
  <si>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</si>
  <si>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</si>
  <si>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</si>
  <si>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</si>
  <si>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</si>
  <si>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</si>
  <si>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</si>
  <si>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</si>
  <si>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</si>
  <si>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</si>
  <si>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</si>
  <si>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</si>
  <si>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</si>
  <si>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</si>
  <si>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</si>
  <si>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</si>
  <si>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</si>
  <si>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</si>
  <si>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</si>
  <si>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</si>
  <si>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</si>
  <si>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</si>
  <si>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</si>
  <si>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</si>
  <si>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</si>
  <si>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</si>
  <si>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</si>
  <si>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</si>
  <si>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</si>
  <si>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</si>
  <si>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</si>
  <si>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</si>
  <si>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</si>
  <si>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</si>
  <si>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</si>
  <si>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</si>
  <si>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</si>
  <si>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</si>
  <si>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</si>
  <si>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</si>
  <si>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</si>
  <si>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</si>
  <si>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</si>
  <si>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</si>
  <si>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</si>
  <si>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</si>
  <si>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</si>
  <si>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</si>
  <si>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</si>
  <si>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</si>
  <si>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</si>
  <si>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</si>
  <si>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</si>
  <si>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</si>
  <si>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</si>
  <si>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</si>
  <si>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</si>
  <si>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</si>
  <si>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</si>
  <si>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</si>
  <si>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</si>
  <si>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</si>
  <si>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</si>
  <si>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</si>
  <si>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</si>
  <si>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</si>
  <si>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</si>
  <si>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</si>
  <si>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</si>
  <si>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</si>
  <si>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</si>
  <si>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</si>
  <si>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</si>
  <si>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</si>
  <si>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</si>
  <si>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</si>
  <si>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</si>
  <si>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</si>
  <si>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</si>
  <si>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</si>
  <si>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</si>
  <si>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</si>
  <si>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</si>
  <si>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</si>
  <si>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</si>
  <si>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</si>
  <si>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</si>
  <si>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</si>
  <si>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</si>
  <si>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</si>
  <si>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</si>
  <si>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</si>
  <si>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</si>
  <si>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</si>
  <si>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</si>
  <si>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</si>
  <si>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</si>
  <si>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</si>
  <si>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</si>
  <si>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</si>
  <si>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</si>
  <si>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</si>
  <si>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</si>
  <si>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</si>
  <si>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</si>
  <si>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</si>
  <si>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</si>
  <si>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</si>
  <si>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</si>
  <si>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</si>
  <si>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</si>
  <si>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</si>
  <si>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</si>
  <si>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</si>
  <si>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</si>
  <si>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</si>
  <si>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</si>
  <si>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</si>
  <si>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</si>
  <si>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</si>
  <si>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</si>
  <si>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</si>
  <si>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</si>
  <si>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</si>
  <si>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</si>
  <si>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</si>
  <si>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</si>
  <si>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</si>
  <si>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</si>
  <si>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</si>
  <si>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</si>
  <si>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</si>
  <si>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</si>
  <si>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</si>
  <si>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</si>
  <si>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</si>
  <si>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</si>
  <si>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</si>
  <si>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</si>
  <si>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</si>
  <si>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</si>
  <si>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</si>
  <si>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</si>
  <si>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</si>
  <si>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</si>
  <si>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</si>
  <si>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</si>
  <si>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</si>
  <si>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</si>
  <si>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</si>
  <si>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</si>
  <si>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</si>
  <si>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</si>
  <si>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</si>
  <si>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</si>
  <si>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</si>
  <si>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</si>
  <si>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</si>
  <si>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</si>
  <si>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</si>
  <si>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</si>
  <si>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</si>
  <si>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</si>
  <si>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</si>
  <si>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</si>
  <si>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</si>
  <si>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</si>
  <si>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</si>
  <si>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</si>
  <si>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</si>
  <si>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</si>
  <si>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</si>
  <si>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</si>
  <si>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</si>
  <si>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</si>
  <si>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</si>
  <si>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</si>
  <si>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</si>
  <si>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</si>
  <si>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</si>
  <si>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</si>
  <si>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</si>
  <si>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</si>
  <si>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</si>
  <si>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</si>
  <si>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</si>
  <si>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</si>
  <si>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</si>
  <si>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</si>
  <si>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</si>
  <si>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</si>
  <si>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</si>
  <si>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</si>
  <si>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</si>
  <si>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</si>
  <si>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</si>
  <si>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</si>
  <si>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</si>
  <si>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</si>
  <si>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</si>
  <si>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</si>
  <si>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</si>
  <si>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</si>
  <si>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</si>
  <si>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</si>
  <si>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</si>
  <si>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</si>
  <si>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</si>
  <si>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</si>
  <si>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</si>
  <si>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</si>
  <si>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</si>
  <si>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</si>
  <si>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</si>
  <si>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</si>
  <si>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</si>
  <si>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</si>
  <si>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</si>
  <si>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</si>
  <si>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</si>
  <si>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</si>
  <si>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</si>
  <si>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</si>
  <si>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</si>
  <si>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</si>
  <si>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</si>
  <si>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</si>
  <si>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</si>
  <si>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</si>
  <si>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</si>
  <si>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</si>
  <si>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</si>
  <si>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</si>
  <si>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</si>
  <si>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</si>
  <si>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</si>
  <si>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</si>
  <si>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</si>
  <si>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</si>
  <si>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</si>
  <si>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</si>
  <si>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</si>
  <si>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</si>
  <si>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</si>
  <si>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</si>
  <si>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</si>
  <si>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</si>
  <si>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</si>
  <si>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</si>
  <si>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</si>
  <si>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</si>
  <si>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</si>
  <si>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</si>
  <si>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</si>
  <si>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</si>
  <si>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</si>
  <si>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</si>
  <si>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</si>
  <si>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</si>
  <si>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</si>
  <si>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</si>
  <si>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</si>
  <si>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</si>
  <si>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</si>
  <si>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</si>
  <si>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</si>
  <si>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</si>
  <si>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</si>
  <si>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</si>
  <si>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</si>
  <si>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</si>
  <si>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</si>
  <si>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</si>
  <si>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</si>
  <si>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</si>
  <si>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</si>
  <si>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</si>
  <si>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</si>
  <si>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</si>
  <si>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</si>
  <si>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</si>
  <si>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</si>
  <si>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</si>
  <si>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</si>
  <si>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</si>
  <si>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</si>
  <si>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</si>
  <si>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</si>
  <si>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</si>
  <si>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</si>
  <si>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</si>
  <si>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</si>
  <si>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</si>
  <si>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</si>
  <si>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</si>
  <si>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</si>
  <si>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</si>
  <si>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</si>
  <si>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</si>
  <si>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</si>
  <si>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</si>
  <si>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</si>
  <si>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</si>
  <si>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</si>
  <si>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</si>
  <si>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</si>
  <si>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</si>
  <si>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</si>
  <si>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</si>
  <si>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</si>
  <si>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</si>
  <si>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</si>
  <si>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</si>
  <si>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</si>
  <si>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</si>
  <si>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</si>
  <si>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</si>
  <si>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</si>
  <si>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</si>
  <si>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</si>
  <si>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</si>
  <si>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</si>
  <si>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</si>
  <si>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</si>
  <si>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</si>
  <si>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</si>
  <si>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</si>
  <si>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</si>
  <si>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</si>
  <si>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</si>
  <si>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</si>
  <si>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</si>
  <si>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</si>
  <si>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</si>
  <si>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</si>
  <si>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</si>
  <si>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</si>
  <si>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</si>
  <si>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</si>
  <si>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</si>
  <si>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</si>
  <si>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</si>
  <si>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</si>
  <si>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</si>
  <si>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</si>
  <si>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</si>
  <si>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</si>
  <si>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</si>
  <si>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</si>
  <si>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</si>
  <si>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</si>
  <si>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</si>
  <si>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</si>
  <si>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</si>
  <si>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</si>
  <si>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</si>
  <si>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</si>
  <si>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</si>
  <si>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</si>
  <si>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</si>
  <si>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</si>
  <si>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</si>
  <si>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</si>
  <si>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</si>
  <si>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</si>
  <si>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</si>
  <si>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</si>
  <si>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</si>
  <si>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</si>
  <si>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</si>
  <si>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</si>
  <si>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</si>
  <si>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</si>
  <si>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</si>
  <si>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</si>
  <si>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</si>
  <si>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</si>
  <si>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</si>
  <si>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</si>
  <si>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</si>
  <si>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</si>
  <si>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</si>
  <si>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</si>
  <si>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</si>
  <si>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</si>
  <si>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</si>
  <si>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</si>
  <si>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</si>
  <si>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</si>
  <si>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</si>
  <si>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</si>
  <si>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</si>
  <si>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</si>
  <si>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</si>
  <si>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</si>
  <si>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</si>
  <si>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</si>
  <si>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</si>
  <si>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</si>
  <si>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</si>
  <si>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</si>
  <si>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</si>
  <si>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</si>
  <si>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</si>
  <si>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</si>
  <si>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</si>
  <si>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</si>
  <si>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</si>
  <si>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</si>
  <si>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</si>
  <si>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</si>
  <si>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</si>
  <si>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</si>
  <si>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</si>
  <si>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</si>
  <si>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</si>
  <si>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</si>
  <si>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</si>
  <si>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</si>
  <si>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</si>
  <si>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</si>
  <si>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</si>
  <si>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</si>
  <si>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</si>
  <si>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</si>
  <si>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</si>
  <si>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</si>
  <si>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</si>
  <si>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</si>
  <si>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</si>
  <si>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</si>
  <si>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</si>
  <si>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</si>
  <si>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</si>
  <si>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</si>
  <si>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</si>
  <si>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</si>
  <si>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</si>
  <si>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</si>
  <si>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</si>
  <si>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</si>
  <si>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</si>
  <si>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</si>
  <si>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</si>
  <si>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</si>
  <si>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</si>
  <si>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</si>
  <si>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</si>
  <si>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</si>
  <si>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</si>
  <si>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</si>
  <si>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</si>
  <si>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</si>
  <si>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</si>
  <si>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</si>
  <si>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</si>
  <si>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</si>
  <si>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</si>
  <si>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</si>
  <si>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</si>
  <si>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</si>
  <si>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</si>
  <si>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</si>
  <si>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</si>
  <si>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</si>
  <si>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</si>
  <si>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</si>
  <si>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</si>
  <si>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</si>
  <si>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</si>
  <si>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</si>
  <si>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</si>
  <si>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</si>
  <si>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</si>
  <si>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</si>
  <si>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</si>
  <si>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</si>
  <si>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</si>
  <si>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</si>
  <si>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</si>
  <si>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</si>
  <si>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</si>
  <si>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</si>
  <si>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</si>
  <si>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</si>
  <si>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</si>
  <si>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</si>
  <si>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</si>
  <si>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</si>
  <si>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</si>
  <si>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</si>
  <si>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</si>
  <si>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</si>
  <si>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</si>
  <si>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</si>
  <si>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</si>
  <si>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</si>
  <si>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</si>
  <si>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</si>
  <si>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</si>
  <si>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</si>
  <si>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</si>
  <si>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</si>
  <si>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</si>
  <si>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</si>
  <si>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</si>
  <si>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</si>
  <si>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</si>
  <si>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</si>
  <si>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</si>
  <si>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</si>
  <si>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</si>
  <si>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</si>
  <si>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</si>
  <si>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</si>
  <si>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</si>
  <si>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</si>
  <si>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</si>
  <si>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</si>
  <si>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</si>
  <si>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</si>
  <si>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</si>
  <si>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</si>
  <si>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</si>
  <si>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</si>
  <si>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</si>
  <si>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</si>
  <si>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</si>
  <si>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</si>
  <si>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</si>
  <si>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</si>
  <si>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</si>
  <si>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</si>
  <si>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</si>
  <si>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</si>
  <si>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</si>
  <si>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</si>
  <si>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</si>
  <si>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</si>
  <si>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</si>
  <si>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</si>
  <si>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</si>
  <si>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</si>
  <si>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</si>
  <si>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</si>
  <si>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</si>
  <si>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</si>
  <si>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</si>
  <si>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</si>
  <si>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</si>
  <si>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</si>
  <si>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</si>
  <si>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</si>
  <si>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</si>
  <si>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</si>
  <si>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</si>
  <si>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</si>
  <si>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</si>
  <si>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</si>
  <si>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</si>
  <si>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</si>
  <si>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</si>
  <si>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</si>
  <si>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</si>
  <si>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</si>
  <si>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</si>
  <si>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</si>
  <si>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</si>
  <si>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</si>
  <si>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</si>
  <si>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</si>
  <si>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</si>
  <si>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</si>
  <si>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</si>
  <si>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</si>
  <si>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</si>
  <si>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</si>
  <si>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</si>
  <si>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</si>
  <si>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</si>
  <si>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</si>
  <si>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</si>
  <si>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</si>
  <si>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</si>
  <si>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</si>
  <si>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</si>
  <si>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</si>
  <si>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</si>
  <si>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</si>
  <si>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</si>
  <si>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</si>
  <si>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</si>
  <si>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</si>
  <si>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</si>
  <si>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</si>
  <si>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</si>
  <si>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</si>
  <si>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</si>
  <si>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</si>
  <si>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</si>
  <si>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</si>
  <si>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</si>
  <si>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</si>
  <si>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</si>
  <si>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</si>
  <si>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</si>
  <si>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</si>
  <si>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</si>
  <si>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</si>
  <si>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</si>
  <si>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</si>
  <si>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</si>
  <si>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</si>
  <si>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</si>
  <si>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</si>
  <si>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</si>
  <si>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</si>
  <si>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</si>
  <si>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</si>
  <si>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</si>
  <si>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</si>
  <si>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</si>
  <si>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</si>
  <si>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</si>
  <si>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</si>
  <si>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</si>
  <si>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</si>
  <si>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</si>
  <si>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</si>
  <si>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</si>
  <si>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</si>
  <si>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</si>
  <si>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</si>
  <si>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</si>
  <si>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</si>
  <si>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</si>
  <si>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</si>
  <si>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</si>
  <si>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</si>
  <si>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</si>
  <si>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</si>
  <si>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</si>
  <si>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</si>
  <si>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</si>
  <si>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</si>
  <si>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</si>
  <si>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</si>
  <si>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</si>
  <si>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</si>
  <si>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</si>
  <si>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</si>
  <si>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</si>
  <si>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</si>
  <si>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</si>
  <si>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</si>
  <si>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</si>
  <si>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</si>
  <si>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</si>
  <si>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</si>
  <si>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</si>
  <si>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</si>
  <si>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</si>
  <si>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</si>
  <si>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</si>
  <si>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</si>
  <si>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</si>
  <si>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</si>
  <si>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</si>
  <si>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</si>
  <si>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</si>
  <si>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</si>
  <si>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</si>
  <si>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</si>
  <si>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</si>
  <si>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</si>
  <si>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</si>
  <si>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</si>
  <si>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</si>
  <si>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</si>
  <si>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</si>
  <si>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</si>
  <si>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</si>
  <si>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</si>
  <si>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</si>
  <si>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</si>
  <si>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</si>
  <si>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</si>
  <si>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</si>
  <si>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</si>
  <si>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</si>
  <si>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</si>
  <si>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</si>
  <si>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</si>
  <si>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</si>
  <si>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</si>
  <si>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</si>
  <si>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</si>
  <si>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</si>
  <si>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</si>
  <si>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</si>
  <si>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</si>
  <si>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</si>
  <si>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</si>
  <si>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</si>
  <si>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</si>
  <si>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</si>
  <si>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</si>
  <si>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</si>
  <si>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</si>
  <si>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</si>
  <si>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</si>
  <si>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</si>
  <si>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</si>
  <si>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</si>
  <si>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</si>
  <si>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</si>
  <si>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</si>
  <si>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</si>
  <si>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</si>
  <si>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</si>
  <si>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</si>
  <si>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</si>
  <si>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</si>
  <si>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</si>
  <si>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</si>
  <si>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</si>
  <si>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</si>
  <si>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</si>
  <si>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</si>
  <si>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</si>
  <si>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</si>
  <si>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</si>
  <si>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</si>
  <si>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</si>
  <si>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</si>
  <si>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</si>
  <si>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</si>
  <si>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</si>
  <si>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</si>
  <si>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</si>
  <si>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</si>
  <si>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</si>
  <si>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</si>
  <si>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</si>
  <si>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</si>
  <si>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</si>
  <si>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</si>
  <si>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</si>
  <si>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</si>
  <si>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</si>
  <si>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</si>
  <si>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</si>
  <si>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</si>
  <si>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</si>
  <si>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</si>
  <si>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</si>
  <si>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</si>
  <si>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</si>
  <si>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</si>
  <si>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</si>
  <si>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</si>
  <si>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</si>
  <si>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</si>
  <si>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</si>
  <si>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</si>
  <si>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</si>
  <si>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</si>
  <si>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</si>
  <si>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</si>
  <si>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</si>
  <si>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</si>
  <si>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</si>
  <si>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</si>
  <si>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</si>
  <si>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</si>
  <si>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</si>
  <si>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</si>
  <si>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</si>
  <si>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</si>
  <si>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</si>
  <si>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</si>
  <si>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</si>
  <si>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</si>
  <si>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</si>
  <si>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</si>
  <si>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</si>
  <si>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</si>
  <si>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</si>
  <si>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</si>
  <si>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</si>
  <si>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</si>
  <si>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</si>
  <si>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</si>
  <si>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</si>
  <si>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</si>
  <si>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</si>
  <si>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</si>
  <si>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</si>
  <si>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</si>
  <si>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</si>
  <si>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</si>
  <si>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</si>
  <si>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</si>
  <si>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</si>
  <si>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</si>
  <si>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</si>
  <si>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</si>
  <si>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</si>
  <si>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</si>
  <si>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</si>
  <si>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</si>
  <si>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</si>
  <si>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</si>
  <si>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</si>
  <si>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</si>
  <si>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</si>
  <si>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</si>
  <si>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</si>
  <si>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</si>
  <si>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</si>
  <si>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</si>
  <si>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</si>
  <si>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</si>
  <si>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</si>
  <si>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</si>
  <si>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</si>
  <si>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</si>
  <si>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</si>
  <si>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</si>
  <si>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</si>
  <si>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</si>
  <si>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</si>
  <si>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</si>
  <si>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</si>
  <si>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</si>
  <si>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</si>
  <si>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</si>
  <si>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</si>
  <si>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</si>
  <si>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</si>
  <si>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</si>
  <si>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</si>
  <si>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</si>
  <si>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</si>
  <si>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</si>
  <si>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</si>
  <si>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</si>
  <si>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</si>
  <si>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</si>
  <si>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</si>
  <si>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</si>
  <si>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</si>
  <si>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</si>
  <si>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</si>
  <si>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</si>
  <si>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</si>
  <si>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</si>
  <si>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</si>
  <si>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</si>
  <si>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</si>
  <si>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</si>
  <si>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</si>
  <si>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</si>
  <si>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</si>
  <si>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</si>
  <si>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</si>
  <si>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</si>
  <si>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</si>
  <si>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</si>
  <si>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</si>
  <si>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</si>
  <si>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</si>
  <si>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</si>
  <si>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</si>
  <si>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</si>
  <si>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</si>
  <si>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</si>
  <si>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</si>
  <si>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</si>
  <si>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</si>
  <si>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</si>
  <si>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</si>
  <si>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</si>
  <si>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</si>
  <si>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</si>
  <si>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</si>
  <si>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</si>
  <si>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</si>
  <si>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</si>
  <si>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</si>
  <si>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</si>
  <si>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</si>
  <si>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</si>
  <si>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</si>
  <si>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</si>
  <si>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</si>
  <si>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</si>
  <si>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</si>
  <si>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</si>
  <si>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</si>
  <si>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</si>
  <si>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</si>
  <si>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</si>
  <si>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</si>
  <si>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</si>
  <si>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</si>
  <si>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</si>
  <si>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</si>
  <si>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</si>
  <si>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</si>
  <si>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</si>
  <si>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</si>
  <si>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</si>
  <si>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</si>
  <si>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</si>
  <si>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</si>
  <si>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</si>
  <si>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</si>
  <si>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</si>
  <si>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</si>
  <si>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</si>
  <si>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</si>
  <si>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</si>
  <si>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</si>
  <si>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</si>
  <si>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</si>
  <si>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</si>
  <si>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</si>
  <si>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</si>
  <si>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</si>
  <si>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</si>
  <si>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</si>
  <si>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</si>
  <si>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</si>
  <si>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</si>
  <si>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</si>
  <si>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</si>
  <si>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</si>
  <si>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</si>
  <si>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</si>
  <si>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</si>
  <si>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</si>
  <si>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</si>
  <si>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</si>
  <si>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</si>
  <si>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</si>
  <si>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</si>
  <si>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</si>
  <si>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</si>
  <si>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</si>
  <si>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</si>
  <si>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</si>
  <si>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</si>
  <si>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</si>
  <si>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</si>
  <si>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</si>
  <si>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</si>
  <si>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</si>
  <si>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</si>
  <si>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</si>
  <si>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</si>
  <si>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</si>
  <si>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</si>
  <si>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</si>
  <si>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</si>
  <si>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</si>
  <si>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</si>
  <si>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</si>
  <si>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</si>
  <si>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</si>
  <si>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</si>
  <si>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</si>
  <si>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</si>
  <si>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</si>
  <si>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</si>
  <si>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</si>
  <si>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</si>
  <si>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</si>
  <si>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</si>
  <si>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</si>
  <si>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</si>
  <si>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</si>
  <si>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</si>
  <si>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</si>
  <si>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</si>
  <si>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</si>
  <si>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</si>
  <si>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</si>
  <si>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</si>
  <si>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</si>
  <si>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</si>
  <si>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</si>
  <si>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</si>
  <si>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</si>
  <si>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</si>
  <si>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</si>
  <si>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</si>
  <si>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</si>
  <si>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</si>
  <si>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</si>
  <si>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</si>
  <si>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</si>
  <si>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</si>
  <si>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</si>
  <si>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</si>
  <si>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</si>
  <si>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</si>
  <si>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</si>
  <si>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</si>
  <si>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</si>
  <si>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</si>
  <si>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</si>
  <si>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</si>
  <si>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</si>
  <si>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</si>
  <si>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</si>
  <si>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</si>
  <si>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</si>
  <si>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</si>
  <si>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</si>
  <si>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</si>
  <si>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</si>
  <si>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</si>
  <si>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</si>
  <si>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</si>
  <si>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</si>
  <si>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</si>
  <si>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</si>
  <si>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</si>
  <si>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</si>
  <si>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</si>
  <si>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</si>
  <si>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</si>
  <si>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</si>
  <si>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</si>
  <si>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</si>
  <si>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</si>
  <si>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</si>
  <si>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</si>
  <si>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</si>
  <si>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</si>
  <si>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</si>
  <si>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</si>
  <si>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</si>
  <si>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</si>
  <si>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</si>
  <si>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</si>
  <si>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</si>
  <si>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</si>
  <si>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</si>
  <si>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</si>
  <si>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</si>
  <si>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</si>
  <si>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</si>
  <si>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</si>
  <si>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</si>
  <si>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</si>
  <si>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</si>
  <si>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</si>
  <si>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</si>
  <si>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</si>
  <si>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</si>
  <si>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</si>
  <si>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</si>
  <si>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</si>
  <si>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</si>
  <si>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</si>
  <si>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</si>
  <si>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</si>
  <si>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</si>
  <si>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</si>
  <si>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</si>
  <si>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</si>
  <si>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</si>
  <si>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</si>
  <si>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</si>
  <si>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</si>
  <si>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</si>
  <si>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</si>
  <si>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</si>
  <si>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</si>
  <si>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</si>
  <si>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</si>
  <si>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</si>
  <si>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</si>
  <si>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</si>
  <si>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</si>
  <si>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</si>
  <si>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</si>
  <si>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</si>
  <si>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</si>
  <si>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</si>
  <si>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</si>
  <si>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</si>
  <si>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</si>
  <si>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</si>
  <si>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</si>
  <si>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</si>
  <si>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</si>
  <si>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</si>
  <si>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</si>
  <si>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</si>
  <si>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</si>
  <si>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</si>
  <si>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</si>
  <si>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</si>
  <si>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</si>
  <si>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</si>
  <si>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</si>
  <si>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</si>
  <si>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</si>
  <si>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</si>
  <si>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</si>
  <si>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</si>
  <si>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</si>
  <si>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</si>
  <si>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</si>
  <si>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</si>
  <si>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</si>
  <si>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</si>
  <si>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</si>
  <si>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</si>
  <si>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</si>
  <si>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</si>
  <si>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</si>
  <si>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</si>
  <si>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</si>
  <si>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</si>
  <si>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</si>
  <si>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</si>
  <si>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</si>
  <si>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</si>
  <si>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</si>
  <si>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</si>
  <si>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</si>
  <si>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</si>
  <si>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</si>
  <si>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</si>
  <si>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</si>
  <si>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</si>
  <si>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</si>
  <si>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</si>
  <si>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</si>
  <si>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</si>
  <si>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</si>
  <si>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</si>
  <si>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</si>
  <si>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</si>
  <si>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</si>
  <si>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</si>
  <si>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</si>
  <si>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</si>
  <si>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</si>
  <si>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</si>
  <si>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</si>
  <si>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</si>
  <si>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</si>
  <si>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</si>
  <si>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</si>
  <si>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</si>
  <si>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</si>
  <si>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</si>
  <si>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</si>
  <si>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</si>
  <si>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</si>
  <si>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</si>
  <si>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</si>
  <si>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</si>
  <si>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</si>
  <si>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</si>
  <si>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</si>
  <si>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</si>
  <si>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</si>
  <si>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</si>
  <si>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</si>
  <si>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</si>
  <si>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</si>
  <si>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</si>
  <si>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</si>
  <si>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</si>
  <si>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</si>
  <si>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</si>
  <si>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</si>
  <si>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</si>
  <si>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</si>
  <si>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</si>
  <si>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</si>
  <si>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</si>
  <si>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</si>
  <si>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</si>
  <si>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</si>
  <si>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</si>
  <si>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</si>
  <si>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</si>
  <si>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</si>
  <si>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</si>
  <si>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</si>
  <si>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</si>
  <si>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</si>
  <si>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</si>
  <si>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</si>
  <si>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</si>
  <si>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</si>
  <si>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</si>
  <si>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</si>
  <si>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</si>
  <si>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</si>
  <si>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</si>
  <si>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</si>
  <si>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</si>
  <si>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</si>
  <si>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</si>
  <si>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</si>
  <si>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</si>
  <si>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</si>
  <si>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</si>
  <si>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</si>
  <si>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</si>
  <si>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</si>
  <si>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</si>
  <si>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</si>
  <si>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</si>
  <si>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</si>
  <si>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</si>
  <si>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</si>
  <si>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</si>
  <si>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</si>
  <si>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</si>
  <si>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</si>
  <si>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</si>
  <si>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</si>
  <si>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</si>
  <si>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</si>
  <si>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</si>
  <si>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</si>
  <si>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</si>
  <si>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</si>
  <si>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</si>
  <si>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</si>
  <si>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</si>
  <si>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</si>
  <si>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</si>
  <si>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</si>
  <si>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</si>
  <si>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</si>
  <si>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</si>
  <si>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</si>
  <si>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</si>
  <si>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</si>
  <si>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</si>
  <si>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</si>
  <si>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</si>
  <si>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</si>
  <si>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</si>
  <si>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</si>
  <si>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</si>
  <si>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</si>
  <si>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</si>
  <si>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</si>
  <si>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</si>
  <si>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</si>
  <si>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</si>
  <si>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</si>
  <si>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</si>
  <si>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</si>
  <si>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</si>
  <si>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</si>
  <si>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</si>
  <si>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</si>
  <si>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</si>
  <si>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</si>
  <si>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</si>
  <si>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</si>
  <si>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</si>
  <si>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</si>
  <si>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</si>
  <si>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</si>
  <si>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</si>
  <si>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</si>
  <si>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</si>
  <si>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</si>
  <si>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</si>
  <si>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</si>
  <si>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</si>
  <si>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</si>
  <si>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</si>
  <si>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</si>
  <si>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</si>
  <si>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</si>
  <si>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</si>
  <si>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</si>
  <si>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</si>
  <si>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</si>
  <si>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</si>
  <si>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</si>
  <si>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</si>
  <si>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</si>
  <si>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</si>
  <si>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</si>
  <si>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</si>
  <si>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</si>
  <si>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</si>
  <si>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</si>
  <si>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</si>
  <si>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</si>
  <si>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</si>
  <si>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</si>
  <si>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</si>
  <si>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</si>
  <si>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</si>
  <si>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</si>
  <si>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</si>
  <si>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</si>
  <si>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</si>
  <si>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</si>
  <si>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</si>
  <si>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</si>
  <si>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</si>
  <si>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</si>
  <si>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</si>
  <si>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</si>
  <si>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</si>
  <si>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</si>
  <si>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</si>
  <si>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</si>
  <si>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</si>
  <si>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</si>
  <si>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</si>
  <si>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</si>
  <si>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</si>
  <si>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</si>
  <si>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</si>
  <si>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</si>
  <si>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</si>
  <si>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</si>
  <si>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</si>
  <si>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</si>
  <si>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</si>
  <si>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</si>
  <si>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</si>
  <si>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</si>
  <si>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</si>
  <si>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</si>
  <si>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</si>
  <si>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</si>
  <si>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</si>
  <si>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</si>
  <si>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</si>
  <si>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</si>
  <si>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</si>
  <si>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</si>
  <si>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</si>
  <si>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</si>
  <si>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</si>
  <si>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</si>
  <si>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</si>
  <si>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</si>
  <si>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</si>
  <si>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</si>
  <si>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</si>
  <si>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</si>
  <si>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</si>
  <si>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</si>
  <si>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</si>
  <si>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</si>
  <si>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</si>
  <si>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</si>
  <si>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</si>
  <si>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</si>
  <si>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</si>
  <si>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</si>
  <si>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</si>
  <si>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</si>
  <si>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</si>
  <si>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</si>
  <si>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</si>
  <si>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</si>
  <si>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</si>
  <si>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</si>
  <si>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</si>
  <si>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</si>
  <si>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</si>
  <si>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</si>
  <si>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</si>
  <si>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</si>
  <si>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</si>
  <si>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</si>
  <si>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</si>
  <si>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</si>
  <si>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</si>
  <si>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</si>
  <si>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</si>
  <si>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</si>
  <si>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</si>
  <si>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</si>
  <si>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</si>
  <si>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</si>
  <si>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</si>
  <si>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</si>
  <si>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</si>
  <si>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</si>
  <si>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</si>
  <si>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</si>
  <si>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</si>
  <si>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</si>
  <si>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</si>
  <si>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</si>
  <si>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</si>
  <si>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</si>
  <si>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</si>
  <si>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</si>
  <si>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</si>
  <si>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</si>
  <si>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</si>
  <si>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</si>
  <si>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</si>
  <si>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</si>
  <si>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</si>
  <si>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</si>
  <si>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</si>
  <si>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</si>
  <si>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</si>
  <si>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</si>
  <si>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</si>
  <si>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</si>
  <si>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</si>
  <si>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</si>
  <si>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</si>
  <si>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</si>
  <si>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</si>
  <si>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</si>
  <si>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</si>
  <si>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</si>
  <si>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</si>
  <si>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</si>
  <si>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</si>
  <si>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</si>
  <si>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</si>
  <si>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</si>
  <si>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</si>
  <si>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</si>
  <si>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</si>
  <si>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</si>
  <si>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</si>
  <si>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</si>
  <si>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</si>
  <si>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</si>
  <si>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</si>
  <si>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</si>
  <si>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</si>
  <si>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</si>
  <si>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</si>
  <si>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</si>
  <si>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</si>
  <si>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</si>
  <si>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</si>
  <si>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</si>
  <si>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</si>
  <si>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</si>
  <si>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</si>
  <si>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</si>
  <si>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</si>
  <si>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</si>
  <si>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</si>
  <si>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</si>
  <si>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</si>
  <si>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</si>
  <si>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</si>
  <si>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</si>
  <si>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</si>
  <si>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</si>
  <si>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</si>
  <si>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</si>
  <si>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</si>
  <si>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</si>
  <si>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</si>
  <si>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</si>
  <si>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</si>
  <si>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</si>
  <si>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</si>
  <si>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</si>
  <si>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</si>
  <si>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</si>
  <si>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</si>
  <si>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</si>
  <si>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</si>
  <si>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</si>
  <si>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</si>
  <si>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</si>
  <si>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</si>
  <si>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</si>
  <si>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</si>
  <si>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</si>
  <si>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</si>
  <si>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</si>
  <si>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</si>
  <si>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</si>
  <si>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</si>
  <si>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</si>
  <si>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</si>
  <si>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</si>
  <si>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</si>
  <si>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</si>
  <si>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</si>
  <si>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</si>
  <si>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</si>
  <si>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</si>
  <si>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</si>
  <si>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</si>
  <si>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</si>
  <si>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</si>
  <si>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</si>
  <si>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</si>
  <si>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</si>
  <si>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</si>
  <si>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</si>
  <si>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</si>
  <si>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</si>
  <si>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</si>
  <si>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</si>
  <si>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</si>
  <si>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</si>
  <si>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</si>
  <si>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</si>
  <si>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</si>
  <si>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</si>
  <si>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</si>
  <si>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</si>
  <si>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</si>
  <si>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</si>
  <si>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</si>
  <si>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</si>
  <si>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</si>
  <si>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</si>
  <si>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</si>
  <si>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</si>
  <si>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</si>
  <si>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</si>
  <si>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</si>
  <si>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</si>
  <si>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</si>
  <si>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</si>
  <si>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</si>
  <si>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</si>
  <si>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</si>
  <si>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</si>
  <si>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</si>
  <si>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</si>
  <si>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</si>
  <si>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</si>
  <si>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</si>
  <si>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</si>
  <si>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</si>
  <si>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</si>
  <si>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</si>
  <si>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</si>
  <si>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</si>
  <si>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</si>
  <si>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</si>
  <si>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</si>
  <si>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</si>
  <si>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</si>
  <si>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</si>
  <si>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</si>
  <si>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</si>
  <si>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</si>
  <si>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</si>
  <si>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</si>
  <si>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</si>
  <si>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</si>
  <si>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</si>
  <si>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</si>
  <si>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</si>
  <si>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</si>
  <si>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</si>
  <si>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</si>
  <si>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</si>
  <si>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</si>
  <si>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</si>
  <si>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</si>
  <si>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</si>
  <si>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</si>
  <si>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</si>
  <si>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</si>
  <si>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</si>
  <si>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</si>
  <si>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</si>
  <si>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</si>
  <si>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</si>
  <si>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</si>
  <si>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</si>
  <si>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</si>
  <si>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</si>
  <si>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</si>
  <si>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</si>
  <si>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</si>
  <si>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</si>
  <si>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</si>
  <si>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</si>
  <si>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</si>
  <si>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</si>
  <si>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</si>
  <si>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</si>
  <si>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</si>
  <si>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</si>
  <si>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</si>
  <si>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</si>
  <si>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</si>
  <si>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</si>
  <si>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</si>
  <si>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</si>
  <si>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</si>
  <si>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</si>
  <si>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</si>
  <si>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</si>
  <si>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</si>
  <si>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</si>
  <si>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</si>
  <si>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</si>
  <si>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</si>
  <si>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</si>
  <si>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</si>
  <si>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</si>
  <si>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</si>
  <si>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</si>
  <si>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</si>
  <si>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</si>
  <si>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</si>
  <si>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</si>
  <si>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</si>
  <si>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</si>
  <si>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</si>
  <si>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</si>
  <si>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</si>
  <si>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</si>
  <si>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</si>
  <si>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</si>
  <si>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</si>
  <si>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</si>
  <si>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</si>
  <si>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</si>
  <si>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</si>
  <si>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</si>
  <si>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</si>
  <si>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</si>
  <si>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</si>
  <si>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</si>
  <si>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</si>
  <si>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</si>
  <si>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</si>
  <si>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</si>
  <si>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</si>
  <si>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</si>
  <si>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</si>
  <si>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</si>
  <si>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</si>
  <si>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</si>
  <si>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</si>
  <si>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</si>
  <si>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</si>
  <si>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</si>
  <si>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</si>
  <si>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</si>
  <si>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</si>
  <si>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</si>
  <si>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</si>
  <si>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</si>
  <si>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</si>
  <si>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</si>
  <si>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</si>
  <si>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</si>
  <si>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</si>
  <si>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</si>
  <si>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</si>
  <si>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</si>
  <si>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</si>
  <si>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</si>
  <si>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</si>
  <si>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</si>
  <si>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</si>
  <si>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</si>
  <si>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</si>
  <si>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</si>
  <si>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</si>
  <si>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</si>
  <si>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</si>
  <si>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</si>
  <si>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</si>
  <si>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</si>
  <si>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</si>
  <si>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</si>
  <si>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</si>
  <si>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</si>
  <si>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</si>
  <si>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</si>
  <si>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</si>
  <si>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</si>
  <si>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</si>
  <si>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</si>
  <si>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</si>
  <si>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</si>
  <si>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</si>
  <si>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</si>
  <si>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</si>
  <si>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</si>
  <si>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</si>
  <si>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</si>
  <si>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</si>
  <si>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</si>
  <si>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</si>
  <si>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</si>
  <si>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</si>
  <si>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</si>
  <si>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</si>
  <si>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</si>
  <si>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</si>
  <si>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</si>
  <si>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</si>
  <si>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</si>
  <si>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</si>
  <si>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</si>
  <si>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</si>
  <si>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</si>
  <si>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</si>
  <si>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</si>
  <si>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</si>
  <si>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</si>
  <si>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</si>
  <si>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</si>
  <si>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</si>
  <si>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</si>
  <si>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</si>
  <si>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</si>
  <si>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</si>
  <si>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</si>
  <si>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</si>
  <si>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</si>
  <si>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</si>
  <si>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</si>
  <si>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</si>
  <si>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</si>
  <si>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</si>
  <si>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</si>
  <si>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</si>
  <si>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</si>
  <si>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</si>
  <si>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</si>
  <si>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</si>
  <si>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</si>
  <si>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</si>
  <si>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</si>
  <si>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</si>
  <si>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</si>
  <si>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</si>
  <si>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</si>
  <si>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</si>
  <si>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</si>
  <si>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</si>
  <si>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</si>
  <si>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</si>
  <si>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</si>
  <si>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</si>
  <si>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</si>
  <si>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</si>
  <si>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</si>
  <si>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</si>
  <si>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</si>
  <si>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</si>
  <si>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</si>
  <si>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</si>
  <si>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</si>
  <si>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</si>
  <si>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</si>
  <si>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</si>
  <si>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</si>
  <si>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</si>
  <si>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</si>
  <si>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</si>
  <si>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</si>
  <si>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</si>
  <si>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</si>
  <si>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</si>
  <si>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</si>
  <si>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</si>
  <si>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</si>
  <si>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</si>
  <si>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</si>
  <si>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</si>
  <si>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</si>
  <si>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</si>
  <si>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</si>
  <si>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</si>
  <si>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</si>
  <si>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</si>
  <si>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</si>
  <si>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</si>
  <si>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</si>
  <si>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</si>
  <si>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</si>
  <si>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</si>
  <si>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</si>
  <si>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</si>
  <si>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</si>
  <si>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</si>
  <si>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</si>
  <si>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</si>
  <si>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</si>
  <si>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</si>
  <si>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</si>
  <si>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</si>
  <si>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</si>
  <si>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</si>
  <si>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</si>
  <si>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</si>
  <si>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</si>
  <si>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</si>
  <si>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</si>
  <si>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</si>
  <si>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</si>
  <si>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</si>
  <si>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</si>
  <si>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</si>
  <si>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</si>
  <si>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</si>
  <si>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</si>
  <si>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</si>
  <si>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</si>
  <si>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</si>
  <si>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</si>
  <si>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</si>
  <si>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</si>
  <si>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</si>
  <si>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</si>
  <si>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</si>
  <si>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</si>
  <si>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</si>
  <si>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</si>
  <si>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</si>
  <si>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</si>
  <si>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</si>
  <si>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</si>
  <si>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</si>
  <si>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</si>
  <si>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</si>
  <si>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</si>
  <si>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</si>
  <si>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</si>
  <si>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</si>
  <si>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</si>
  <si>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</si>
  <si>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</si>
  <si>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</si>
  <si>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</si>
  <si>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</si>
  <si>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</si>
  <si>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</si>
  <si>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</si>
  <si>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</si>
  <si>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</si>
  <si>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</si>
  <si>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</si>
  <si>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</si>
  <si>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</si>
  <si>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</si>
  <si>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</si>
  <si>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</si>
  <si>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</si>
  <si>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</si>
  <si>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</si>
  <si>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</si>
  <si>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</si>
  <si>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</si>
  <si>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</si>
  <si>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</si>
  <si>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</si>
  <si>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</si>
  <si>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</si>
  <si>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</si>
  <si>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</si>
  <si>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</si>
  <si>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</si>
  <si>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</si>
  <si>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</si>
  <si>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</si>
  <si>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</si>
  <si>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</si>
  <si>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</si>
  <si>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</si>
  <si>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</si>
  <si>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</si>
  <si>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</si>
  <si>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</si>
  <si>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</si>
  <si>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</si>
  <si>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</si>
  <si>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</si>
  <si>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</si>
  <si>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</si>
  <si>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</si>
  <si>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</si>
  <si>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</si>
  <si>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</si>
  <si>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</si>
  <si>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</si>
  <si>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</si>
  <si>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</si>
  <si>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</si>
  <si>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</si>
  <si>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</si>
  <si>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</si>
  <si>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</si>
  <si>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</si>
  <si>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</si>
  <si>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</si>
  <si>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</si>
  <si>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</si>
  <si>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</si>
  <si>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</si>
  <si>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</si>
  <si>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</si>
  <si>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</si>
  <si>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</si>
  <si>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</si>
  <si>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</si>
  <si>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</si>
  <si>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</si>
  <si>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</si>
  <si>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</si>
  <si>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</si>
  <si>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</si>
  <si>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</si>
  <si>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</si>
  <si>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</si>
  <si>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</si>
  <si>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</si>
  <si>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</si>
  <si>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</si>
  <si>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</si>
  <si>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</si>
  <si>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</si>
  <si>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</si>
  <si>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</si>
  <si>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</si>
  <si>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</si>
  <si>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</si>
  <si>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</si>
  <si>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</si>
  <si>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</si>
  <si>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</si>
  <si>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</si>
  <si>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</si>
  <si>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</si>
  <si>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</si>
  <si>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</si>
  <si>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</si>
  <si>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</si>
  <si>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</si>
  <si>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</si>
  <si>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</si>
  <si>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</si>
  <si>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</si>
  <si>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</si>
  <si>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</si>
  <si>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</si>
  <si>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</si>
  <si>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</si>
  <si>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</si>
  <si>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</si>
  <si>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</si>
  <si>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</si>
  <si>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</si>
  <si>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</si>
  <si>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</si>
  <si>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</si>
  <si>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</si>
  <si>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</si>
  <si>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</si>
  <si>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</si>
  <si>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</si>
  <si>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</si>
  <si>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</si>
  <si>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</si>
  <si>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</si>
  <si>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</si>
  <si>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</si>
  <si>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</si>
  <si>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</si>
  <si>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</si>
  <si>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</si>
  <si>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</si>
  <si>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</si>
  <si>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</si>
  <si>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</si>
  <si>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</si>
  <si>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</si>
  <si>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</si>
  <si>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</si>
  <si>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</si>
  <si>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</si>
  <si>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</si>
  <si>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</si>
  <si>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</si>
  <si>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</si>
  <si>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</si>
  <si>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</si>
  <si>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</si>
  <si>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</si>
  <si>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</si>
  <si>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</si>
  <si>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</si>
  <si>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</si>
  <si>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</si>
  <si>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</si>
  <si>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</si>
  <si>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</si>
  <si>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</si>
  <si>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</si>
  <si>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</si>
  <si>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</si>
  <si>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</si>
  <si>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</si>
  <si>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</si>
  <si>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</si>
  <si>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</si>
  <si>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</si>
  <si>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</si>
  <si>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</si>
  <si>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</si>
  <si>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</si>
  <si>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</si>
  <si>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</si>
  <si>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</si>
  <si>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</si>
  <si>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</si>
  <si>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</si>
  <si>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</si>
  <si>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</si>
  <si>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</si>
  <si>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</si>
  <si>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</si>
  <si>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</si>
  <si>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</si>
  <si>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</si>
  <si>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</si>
  <si>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</si>
  <si>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</si>
  <si>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</si>
  <si>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</si>
  <si>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</si>
  <si>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</si>
  <si>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</si>
  <si>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</si>
  <si>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</si>
  <si>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</si>
  <si>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</si>
  <si>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</si>
  <si>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</si>
  <si>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</si>
  <si>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</si>
  <si>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</si>
  <si>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</si>
  <si>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</si>
  <si>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</si>
  <si>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</si>
  <si>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</si>
  <si>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</si>
  <si>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</si>
  <si>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</si>
  <si>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</si>
  <si>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</si>
  <si>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</si>
  <si>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</si>
  <si>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</si>
  <si>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</si>
  <si>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</si>
  <si>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</si>
  <si>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</si>
  <si>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</si>
  <si>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</si>
  <si>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</si>
  <si>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</si>
  <si>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</si>
  <si>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</si>
  <si>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</si>
  <si>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</si>
  <si>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</si>
  <si>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</si>
  <si>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</si>
  <si>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</si>
  <si>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</si>
  <si>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</si>
  <si>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</si>
  <si>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</si>
  <si>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</si>
  <si>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</si>
  <si>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</si>
  <si>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</si>
  <si>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</si>
  <si>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</si>
  <si>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</si>
  <si>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</si>
  <si>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</si>
  <si>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</si>
  <si>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</si>
  <si>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</si>
  <si>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</si>
  <si>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</si>
  <si>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</si>
  <si>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</si>
  <si>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</si>
  <si>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</si>
  <si>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</si>
  <si>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</si>
  <si>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</si>
  <si>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</si>
  <si>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</si>
  <si>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</si>
  <si>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</si>
  <si>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</si>
  <si>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</si>
  <si>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</si>
  <si>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</si>
  <si>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</si>
  <si>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</si>
  <si>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</si>
  <si>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</si>
  <si>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</si>
  <si>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</si>
  <si>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</si>
  <si>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</si>
  <si>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</si>
  <si>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</si>
  <si>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</si>
  <si>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</si>
  <si>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</si>
  <si>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</si>
  <si>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</si>
  <si>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</si>
  <si>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</si>
  <si>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</si>
  <si>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</si>
  <si>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</si>
  <si>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</si>
  <si>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</si>
  <si>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</si>
  <si>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</si>
  <si>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</si>
  <si>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</si>
  <si>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</si>
  <si>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</si>
  <si>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</si>
  <si>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</si>
  <si>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</si>
  <si>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</si>
  <si>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</si>
  <si>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</si>
  <si>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</si>
  <si>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</si>
  <si>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</si>
  <si>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</si>
  <si>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</si>
  <si>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</si>
  <si>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</si>
  <si>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</si>
  <si>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</si>
  <si>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</si>
  <si>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</si>
  <si>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</si>
  <si>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</si>
  <si>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</si>
  <si>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</si>
  <si>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</si>
  <si>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</si>
  <si>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</si>
  <si>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</si>
  <si>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</si>
  <si>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</si>
  <si>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</si>
  <si>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</si>
  <si>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</si>
  <si>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</si>
  <si>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</si>
  <si>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</si>
  <si>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</si>
  <si>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</si>
  <si>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</si>
  <si>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</si>
  <si>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</si>
  <si>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</si>
  <si>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</si>
  <si>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</si>
  <si>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</si>
  <si>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</si>
  <si>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</si>
  <si>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</si>
  <si>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</si>
  <si>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</si>
  <si>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</si>
  <si>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</si>
  <si>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</si>
  <si>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</si>
  <si>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</si>
  <si>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</si>
  <si>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</si>
  <si>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</si>
  <si>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</si>
  <si>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</si>
  <si>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</si>
  <si>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</si>
  <si>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</si>
  <si>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</si>
  <si>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</si>
  <si>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</si>
  <si>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</si>
  <si>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</si>
  <si>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</si>
  <si>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</si>
  <si>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</si>
  <si>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</si>
  <si>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</si>
  <si>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</si>
  <si>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</si>
  <si>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</si>
  <si>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</si>
  <si>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</si>
  <si>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</si>
  <si>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</si>
  <si>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</si>
  <si>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</si>
  <si>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</si>
  <si>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</si>
  <si>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</si>
  <si>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</si>
  <si>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</si>
  <si>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</si>
  <si>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</si>
  <si>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</si>
  <si>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</si>
  <si>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</si>
  <si>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</si>
  <si>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</si>
  <si>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</si>
  <si>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</si>
  <si>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</si>
  <si>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</si>
  <si>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</si>
  <si>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</si>
  <si>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</si>
  <si>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</si>
  <si>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</si>
  <si>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</si>
  <si>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</si>
  <si>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</si>
  <si>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</si>
  <si>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</si>
  <si>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</si>
  <si>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</si>
  <si>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</si>
  <si>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</si>
  <si>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</si>
  <si>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</si>
  <si>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</si>
  <si>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</si>
  <si>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</si>
  <si>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</si>
  <si>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</si>
  <si>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</si>
  <si>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</si>
  <si>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</si>
  <si>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</si>
  <si>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</si>
  <si>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</si>
  <si>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</si>
  <si>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</si>
  <si>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</si>
  <si>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</si>
  <si>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</si>
  <si>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</si>
  <si>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</si>
  <si>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</si>
  <si>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</si>
  <si>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</si>
  <si>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</si>
  <si>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</si>
  <si>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</si>
  <si>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</si>
  <si>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</si>
  <si>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</si>
  <si>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</si>
  <si>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</si>
  <si>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</si>
  <si>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</si>
  <si>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</si>
  <si>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</si>
  <si>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</si>
  <si>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</si>
  <si>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</si>
  <si>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</si>
  <si>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</si>
  <si>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</si>
  <si>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</si>
  <si>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</si>
  <si>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</si>
  <si>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</si>
  <si>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</si>
  <si>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</si>
  <si>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</si>
  <si>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</si>
  <si>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</si>
  <si>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</si>
  <si>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</si>
  <si>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</si>
  <si>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</si>
  <si>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</si>
  <si>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</si>
  <si>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</si>
  <si>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</si>
  <si>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</si>
  <si>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</si>
  <si>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</si>
  <si>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</si>
  <si>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</si>
  <si>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</si>
  <si>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</si>
  <si>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</si>
  <si>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</si>
  <si>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</si>
  <si>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</si>
  <si>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</si>
  <si>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</si>
  <si>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</si>
  <si>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</si>
  <si>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</si>
  <si>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</si>
  <si>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</si>
  <si>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</si>
  <si>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</si>
  <si>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</si>
  <si>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</si>
  <si>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</si>
  <si>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</si>
  <si>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</si>
  <si>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</si>
  <si>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</si>
  <si>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</si>
  <si>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</si>
  <si>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</si>
  <si>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</si>
  <si>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</si>
  <si>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</si>
  <si>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</si>
  <si>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</si>
  <si>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</si>
  <si>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</si>
  <si>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</si>
  <si>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</si>
  <si>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</si>
  <si>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</si>
  <si>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</si>
  <si>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</si>
  <si>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</si>
  <si>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</si>
  <si>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</si>
  <si>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</si>
  <si>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</si>
  <si>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</si>
  <si>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</si>
  <si>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</si>
  <si>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</si>
  <si>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</si>
  <si>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</si>
  <si>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</si>
  <si>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</si>
  <si>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</si>
  <si>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</si>
  <si>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</si>
  <si>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</si>
  <si>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</si>
  <si>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</si>
  <si>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</si>
  <si>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</si>
  <si>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</si>
  <si>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</si>
  <si>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</si>
  <si>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</si>
  <si>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</si>
  <si>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</si>
  <si>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</si>
  <si>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</si>
  <si>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</si>
  <si>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</si>
  <si>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</si>
  <si>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</si>
  <si>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</si>
  <si>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</si>
  <si>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</si>
  <si>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</si>
  <si>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</si>
  <si>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</si>
  <si>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</si>
  <si>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</si>
  <si>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</si>
  <si>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</si>
  <si>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</si>
  <si>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</si>
  <si>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</si>
  <si>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</si>
  <si>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</si>
  <si>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</si>
  <si>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</si>
  <si>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</si>
  <si>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</si>
  <si>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</si>
  <si>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</si>
  <si>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</si>
  <si>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</si>
  <si>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</si>
  <si>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</si>
  <si>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</si>
  <si>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</si>
  <si>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</si>
  <si>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</si>
  <si>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</si>
  <si>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</si>
  <si>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</si>
  <si>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</si>
  <si>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</si>
  <si>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</si>
  <si>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</si>
  <si>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</si>
  <si>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</si>
  <si>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</si>
  <si>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</si>
  <si>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</si>
  <si>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</si>
  <si>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</si>
  <si>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</si>
  <si>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</si>
  <si>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</si>
  <si>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</si>
  <si>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</si>
  <si>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</si>
  <si>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</si>
  <si>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</si>
  <si>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</si>
  <si>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</si>
  <si>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</si>
  <si>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</si>
  <si>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</si>
  <si>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</si>
  <si>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</si>
  <si>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</si>
  <si>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</si>
  <si>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</si>
  <si>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</si>
  <si>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</si>
  <si>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</si>
  <si>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</si>
  <si>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</si>
  <si>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</si>
  <si>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</si>
  <si>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</si>
  <si>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</si>
  <si>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</si>
  <si>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</si>
  <si>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</si>
  <si>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</si>
  <si>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</si>
  <si>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</si>
  <si>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</si>
  <si>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</si>
  <si>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</si>
  <si>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</si>
  <si>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</si>
  <si>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</si>
  <si>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</si>
  <si>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</si>
  <si>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</si>
  <si>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</si>
  <si>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</si>
  <si>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</si>
  <si>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</si>
  <si>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</si>
  <si>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</si>
  <si>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</si>
  <si>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</si>
  <si>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</si>
  <si>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</si>
  <si>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</si>
  <si>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</si>
  <si>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</si>
  <si>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</si>
  <si>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</si>
  <si>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</si>
  <si>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</si>
  <si>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</si>
  <si>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</si>
  <si>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</si>
  <si>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</si>
  <si>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</si>
  <si>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</si>
  <si>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</si>
  <si>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</si>
  <si>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</si>
  <si>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</si>
  <si>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</si>
  <si>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</si>
  <si>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</si>
  <si>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</si>
  <si>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</si>
  <si>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</si>
  <si>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</si>
  <si>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</si>
  <si>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</si>
  <si>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</si>
  <si>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</si>
  <si>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</si>
  <si>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</si>
  <si>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</si>
  <si>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</si>
  <si>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</si>
  <si>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</si>
  <si>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</si>
  <si>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</si>
  <si>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</si>
  <si>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</si>
  <si>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</si>
  <si>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</si>
  <si>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</si>
  <si>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</si>
  <si>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</si>
  <si>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</si>
  <si>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</si>
  <si>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</si>
  <si>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</si>
  <si>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</si>
  <si>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</si>
  <si>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</si>
  <si>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</si>
  <si>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</si>
  <si>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</si>
  <si>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</si>
  <si>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</si>
  <si>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</si>
  <si>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</si>
  <si>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</si>
  <si>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</si>
  <si>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</si>
  <si>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</si>
  <si>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</si>
  <si>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</si>
  <si>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</si>
  <si>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</si>
  <si>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</si>
  <si>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</si>
  <si>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</si>
  <si>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</si>
  <si>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</si>
  <si>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</si>
  <si>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</si>
  <si>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</si>
  <si>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</si>
  <si>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</si>
  <si>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</si>
  <si>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</si>
  <si>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</si>
  <si>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</si>
  <si>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</si>
  <si>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</si>
  <si>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</si>
  <si>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</si>
  <si>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</si>
  <si>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</si>
  <si>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</si>
  <si>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</si>
  <si>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</si>
  <si>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</si>
  <si>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</si>
  <si>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</si>
  <si>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</si>
  <si>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</si>
  <si>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</si>
  <si>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</si>
  <si>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</si>
  <si>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</si>
  <si>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</si>
  <si>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</si>
  <si>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</si>
  <si>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</si>
  <si>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</si>
  <si>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</si>
  <si>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</si>
  <si>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</si>
  <si>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</si>
  <si>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</si>
  <si>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</si>
  <si>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</si>
  <si>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</si>
  <si>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</si>
  <si>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</si>
  <si>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</si>
  <si>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</si>
  <si>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</si>
  <si>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</si>
  <si>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</si>
  <si>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</si>
  <si>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</si>
  <si>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</si>
  <si>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</si>
  <si>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</si>
  <si>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</si>
  <si>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</si>
  <si>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</si>
  <si>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</si>
  <si>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</si>
  <si>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</si>
  <si>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</si>
  <si>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</si>
  <si>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</si>
  <si>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</si>
  <si>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</si>
  <si>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</si>
  <si>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</si>
  <si>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</si>
  <si>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</si>
  <si>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</si>
  <si>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</si>
  <si>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</si>
  <si>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</si>
  <si>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</si>
  <si>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</si>
  <si>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</si>
  <si>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</si>
  <si>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</si>
  <si>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</si>
  <si>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</si>
  <si>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</si>
  <si>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</si>
  <si>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</si>
  <si>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</si>
  <si>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</si>
  <si>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</si>
  <si>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</si>
  <si>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</si>
  <si>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</si>
  <si>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</si>
  <si>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</si>
  <si>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</si>
  <si>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</si>
  <si>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</si>
  <si>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</si>
  <si>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</si>
  <si>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</si>
  <si>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</si>
  <si>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</si>
  <si>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</si>
  <si>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</si>
  <si>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</si>
  <si>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</si>
  <si>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</si>
  <si>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</si>
  <si>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</si>
  <si>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</si>
  <si>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</si>
  <si>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</si>
  <si>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</si>
  <si>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</si>
  <si>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</si>
  <si>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</si>
  <si>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</si>
  <si>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</si>
  <si>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</si>
  <si>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</si>
  <si>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</si>
  <si>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</si>
  <si>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</si>
  <si>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</si>
  <si>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</si>
  <si>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</si>
  <si>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</si>
  <si>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</si>
  <si>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</si>
  <si>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</si>
  <si>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</si>
  <si>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</si>
  <si>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</si>
  <si>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</si>
  <si>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</si>
  <si>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</si>
  <si>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</si>
  <si>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</si>
  <si>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</si>
  <si>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</si>
  <si>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</si>
  <si>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</si>
  <si>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</si>
  <si>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</si>
  <si>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</si>
  <si>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</si>
  <si>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</si>
  <si>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</si>
  <si>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</si>
  <si>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</si>
  <si>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</si>
  <si>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</si>
  <si>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</si>
  <si>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</si>
  <si>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</si>
  <si>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</si>
  <si>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</si>
  <si>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</si>
  <si>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</si>
  <si>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</si>
  <si>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</si>
  <si>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</si>
  <si>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</si>
  <si>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</si>
  <si>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</si>
  <si>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</si>
  <si>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</si>
  <si>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</si>
  <si>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</si>
  <si>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</si>
  <si>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</si>
  <si>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</si>
  <si>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</si>
  <si>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</si>
  <si>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</si>
  <si>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</si>
  <si>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</si>
  <si>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</si>
  <si>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</si>
  <si>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</si>
  <si>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</si>
  <si>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</si>
  <si>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</si>
  <si>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</si>
  <si>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</si>
  <si>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</si>
  <si>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</si>
  <si>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</si>
  <si>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</si>
  <si>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</si>
  <si>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</si>
  <si>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</si>
  <si>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</si>
  <si>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</si>
  <si>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</si>
  <si>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</si>
  <si>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</si>
  <si>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</si>
  <si>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</si>
  <si>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</si>
  <si>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</si>
  <si>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</si>
  <si>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</si>
  <si>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</si>
  <si>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</si>
  <si>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</si>
  <si>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</si>
  <si>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</si>
  <si>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</si>
  <si>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</si>
  <si>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</si>
  <si>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</si>
  <si>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</si>
  <si>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</si>
  <si>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</si>
  <si>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</si>
  <si>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</si>
  <si>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</si>
  <si>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</si>
  <si>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</si>
  <si>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</si>
  <si>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</si>
  <si>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</si>
  <si>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</si>
  <si>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</si>
  <si>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</si>
  <si>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</si>
  <si>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</si>
  <si>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</si>
  <si>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</si>
  <si>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</si>
  <si>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</si>
  <si>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</si>
  <si>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</si>
  <si>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</si>
  <si>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</si>
  <si>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</si>
  <si>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</si>
  <si>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</si>
  <si>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</si>
  <si>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</si>
  <si>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</si>
  <si>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</si>
  <si>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</si>
  <si>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</si>
  <si>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</si>
  <si>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</si>
  <si>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</si>
  <si>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</si>
  <si>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</si>
  <si>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</si>
  <si>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</si>
  <si>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</si>
  <si>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</si>
  <si>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</si>
  <si>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</si>
  <si>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</si>
  <si>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</si>
  <si>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</si>
  <si>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</si>
  <si>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</si>
  <si>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</si>
  <si>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</si>
  <si>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</si>
  <si>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</si>
  <si>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</si>
  <si>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</si>
  <si>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</si>
  <si>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</si>
  <si>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</si>
  <si>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</si>
  <si>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</si>
  <si>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</si>
  <si>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</si>
  <si>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</si>
  <si>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</si>
  <si>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</si>
  <si>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</si>
  <si>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</si>
  <si>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</si>
  <si>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</si>
  <si>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</si>
  <si>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</si>
  <si>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</si>
  <si>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</si>
  <si>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</si>
  <si>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</si>
  <si>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</si>
  <si>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</si>
  <si>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</si>
  <si>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</si>
  <si>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</si>
  <si>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</si>
  <si>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</si>
  <si>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</si>
  <si>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</si>
  <si>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</si>
  <si>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</si>
  <si>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</si>
  <si>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</si>
  <si>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</si>
  <si>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</si>
  <si>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</si>
  <si>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</si>
  <si>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</si>
  <si>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</si>
  <si>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</si>
  <si>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</si>
  <si>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</si>
  <si>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</si>
  <si>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</si>
  <si>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</si>
  <si>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</si>
  <si>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</si>
  <si>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</si>
  <si>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</si>
  <si>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</si>
  <si>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</si>
  <si>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</si>
  <si>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</si>
  <si>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</si>
  <si>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</si>
  <si>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</si>
  <si>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</si>
  <si>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</si>
  <si>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</si>
  <si>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</si>
  <si>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</si>
  <si>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</si>
  <si>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</si>
  <si>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</si>
  <si>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</si>
  <si>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</si>
  <si>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</si>
  <si>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</si>
  <si>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</si>
  <si>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</si>
  <si>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</si>
  <si>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</si>
  <si>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</si>
  <si>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</si>
  <si>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</si>
  <si>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</si>
  <si>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</si>
  <si>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</si>
  <si>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</si>
  <si>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</si>
  <si>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</si>
  <si>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</si>
  <si>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</si>
  <si>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</si>
  <si>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</si>
  <si>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</si>
  <si>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</si>
  <si>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</si>
  <si>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</si>
  <si>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</si>
  <si>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</si>
  <si>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</si>
  <si>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</si>
  <si>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</si>
  <si>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</si>
  <si>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</si>
  <si>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</si>
  <si>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</si>
  <si>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</si>
  <si>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</si>
  <si>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</si>
  <si>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</si>
  <si>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</si>
  <si>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</si>
  <si>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</si>
  <si>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</si>
  <si>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</si>
  <si>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</si>
  <si>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</si>
  <si>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</si>
  <si>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</si>
  <si>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</si>
  <si>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</si>
  <si>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</si>
  <si>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</si>
  <si>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</si>
  <si>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</si>
  <si>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</si>
  <si>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</si>
  <si>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</si>
  <si>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</si>
  <si>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</si>
  <si>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</si>
  <si>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</si>
  <si>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</si>
  <si>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</si>
  <si>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</si>
  <si>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</si>
  <si>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</si>
  <si>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</si>
  <si>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</si>
  <si>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</si>
  <si>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</si>
  <si>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</si>
  <si>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</si>
  <si>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</si>
  <si>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</si>
  <si>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</si>
  <si>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</si>
  <si>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</si>
  <si>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</si>
  <si>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</si>
  <si>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</si>
  <si>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</si>
  <si>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</si>
  <si>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</si>
  <si>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</si>
  <si>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</si>
  <si>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</si>
  <si>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</si>
  <si>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</si>
  <si>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</si>
  <si>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</si>
  <si>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</si>
  <si>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</si>
  <si>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</si>
  <si>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</si>
  <si>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</si>
  <si>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</si>
  <si>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</si>
  <si>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</si>
  <si>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</si>
  <si>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</si>
  <si>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</si>
  <si>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</si>
  <si>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</si>
  <si>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</si>
  <si>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</si>
  <si>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</si>
  <si>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</si>
  <si>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</si>
  <si>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</si>
  <si>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</si>
  <si>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</si>
  <si>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</si>
  <si>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</si>
  <si>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</si>
  <si>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</si>
  <si>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</si>
  <si>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</si>
  <si>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</si>
  <si>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</si>
  <si>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</si>
  <si>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</si>
  <si>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</si>
  <si>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</si>
  <si>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</si>
  <si>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</si>
  <si>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</si>
  <si>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</si>
  <si>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</si>
  <si>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</si>
  <si>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</si>
  <si>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</si>
  <si>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</si>
  <si>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</si>
  <si>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</si>
  <si>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</si>
  <si>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</si>
  <si>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</si>
  <si>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</si>
  <si>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</si>
  <si>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</si>
  <si>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</si>
  <si>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</si>
  <si>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</si>
  <si>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</si>
  <si>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</si>
  <si>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</si>
  <si>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</si>
  <si>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</si>
  <si>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</si>
  <si>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</si>
  <si>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</si>
  <si>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</si>
  <si>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</si>
  <si>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</si>
  <si>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</si>
  <si>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</si>
  <si>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</si>
  <si>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</si>
  <si>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</si>
  <si>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</si>
  <si>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</si>
  <si>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</si>
  <si>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</si>
  <si>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</si>
  <si>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</si>
  <si>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</si>
  <si>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</si>
  <si>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</si>
  <si>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</si>
  <si>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</si>
  <si>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</si>
  <si>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</si>
  <si>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</si>
  <si>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</si>
  <si>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</si>
  <si>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</si>
  <si>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</si>
  <si>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</si>
  <si>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</si>
  <si>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</si>
  <si>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</si>
  <si>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</si>
  <si>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</si>
  <si>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</si>
  <si>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</si>
  <si>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</si>
  <si>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</si>
  <si>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</si>
  <si>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</si>
  <si>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</si>
  <si>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</si>
  <si>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</si>
  <si>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</si>
  <si>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</si>
  <si>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</si>
  <si>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</si>
  <si>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</si>
  <si>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</si>
  <si>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</si>
  <si>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</si>
  <si>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</si>
  <si>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</si>
  <si>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</si>
  <si>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</si>
  <si>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</si>
  <si>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</si>
  <si>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</si>
  <si>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</si>
  <si>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</si>
  <si>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</si>
  <si>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</si>
  <si>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</si>
  <si>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</si>
  <si>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</si>
  <si>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</si>
  <si>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</si>
  <si>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</si>
  <si>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</si>
  <si>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</si>
  <si>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</si>
  <si>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</si>
  <si>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</si>
  <si>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</si>
  <si>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</si>
  <si>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</si>
  <si>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</si>
  <si>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</si>
  <si>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</si>
  <si>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</si>
  <si>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</si>
  <si>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</si>
  <si>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</si>
  <si>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</si>
  <si>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</si>
  <si>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</si>
  <si>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</si>
  <si>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</si>
  <si>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</si>
  <si>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</si>
  <si>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</si>
  <si>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</si>
  <si>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</si>
  <si>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</si>
  <si>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</si>
  <si>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</si>
  <si>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</si>
  <si>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</si>
  <si>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</si>
  <si>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</si>
  <si>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</si>
  <si>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</si>
  <si>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</si>
  <si>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</si>
  <si>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</si>
  <si>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</si>
  <si>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</si>
  <si>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</si>
  <si>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</si>
  <si>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</si>
  <si>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</si>
  <si>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</si>
  <si>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</si>
  <si>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</si>
  <si>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</si>
  <si>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</si>
  <si>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</si>
  <si>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</si>
  <si>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</si>
  <si>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</si>
  <si>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</si>
  <si>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</si>
  <si>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</si>
  <si>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</si>
  <si>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</si>
  <si>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</si>
  <si>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</si>
  <si>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</si>
  <si>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</si>
  <si>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</si>
  <si>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</si>
  <si>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</si>
  <si>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</si>
  <si>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</si>
  <si>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</si>
  <si>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</si>
  <si>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</si>
  <si>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</si>
  <si>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</si>
  <si>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</si>
  <si>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</si>
  <si>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</si>
  <si>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</si>
  <si>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</si>
  <si>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</si>
  <si>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</si>
  <si>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</si>
  <si>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</si>
  <si>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</si>
  <si>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</si>
  <si>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</si>
  <si>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</si>
  <si>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</si>
  <si>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</si>
  <si>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</si>
  <si>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</si>
  <si>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</si>
  <si>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</si>
  <si>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</si>
  <si>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</si>
  <si>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</si>
  <si>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</si>
  <si>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</si>
  <si>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</si>
  <si>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</si>
  <si>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</si>
  <si>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</si>
  <si>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</si>
  <si>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</si>
  <si>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</si>
  <si>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</si>
  <si>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</si>
  <si>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</si>
  <si>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</si>
  <si>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</si>
  <si>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</si>
  <si>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</si>
  <si>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</si>
  <si>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</si>
  <si>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</si>
  <si>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</si>
  <si>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</si>
  <si>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</si>
  <si>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</si>
  <si>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</si>
  <si>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</si>
  <si>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</si>
  <si>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</si>
  <si>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</si>
  <si>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</si>
  <si>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</si>
  <si>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</si>
  <si>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</si>
  <si>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</si>
  <si>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</si>
  <si>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</si>
  <si>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</si>
  <si>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</si>
  <si>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</si>
  <si>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</si>
  <si>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</si>
  <si>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</si>
  <si>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</si>
  <si>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</si>
  <si>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</si>
  <si>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</si>
  <si>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</si>
  <si>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</si>
  <si>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</si>
  <si>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</si>
  <si>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</si>
  <si>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</si>
  <si>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</si>
  <si>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</si>
  <si>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</si>
  <si>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</si>
  <si>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</si>
  <si>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</si>
  <si>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</si>
  <si>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</si>
  <si>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</si>
  <si>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</si>
  <si>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</si>
  <si>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</si>
  <si>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</si>
  <si>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</si>
  <si>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</si>
  <si>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</si>
  <si>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</si>
  <si>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</si>
  <si>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</si>
  <si>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</si>
  <si>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</si>
  <si>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</si>
  <si>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</si>
  <si>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</si>
  <si>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</si>
  <si>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</si>
  <si>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</si>
  <si>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</si>
  <si>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</si>
  <si>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</si>
  <si>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</si>
  <si>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</si>
  <si>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</si>
  <si>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</si>
  <si>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</si>
  <si>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</si>
  <si>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</si>
  <si>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</si>
  <si>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</si>
  <si>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</si>
  <si>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</si>
  <si>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</si>
  <si>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</si>
  <si>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</si>
  <si>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</si>
  <si>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</si>
  <si>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</si>
  <si>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</si>
  <si>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</si>
  <si>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</si>
  <si>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</si>
  <si>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</si>
  <si>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</si>
  <si>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</si>
  <si>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</si>
  <si>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</si>
  <si>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</si>
  <si>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</si>
  <si>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</si>
  <si>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</si>
  <si>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</si>
  <si>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</si>
  <si>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</si>
  <si>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</si>
  <si>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</si>
  <si>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</si>
  <si>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</si>
  <si>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</si>
  <si>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</si>
  <si>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</si>
  <si>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</si>
  <si>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</si>
  <si>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</si>
  <si>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</si>
  <si>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</si>
  <si>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</si>
  <si>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</si>
  <si>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</si>
  <si>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</si>
  <si>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</si>
  <si>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</si>
  <si>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</si>
  <si>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</si>
  <si>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</si>
  <si>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</si>
  <si>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</si>
  <si>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</si>
  <si>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</si>
  <si>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</si>
  <si>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</si>
  <si>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</si>
  <si>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</si>
  <si>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</si>
  <si>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</si>
  <si>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</si>
  <si>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</si>
  <si>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</si>
  <si>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</si>
  <si>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</si>
  <si>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</si>
  <si>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</si>
  <si>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</si>
  <si>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</si>
  <si>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</si>
  <si>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</si>
  <si>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</si>
  <si>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</si>
  <si>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</si>
  <si>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</si>
  <si>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</si>
  <si>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</si>
  <si>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</si>
  <si>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</si>
  <si>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</si>
  <si>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</si>
  <si>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</si>
  <si>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</si>
  <si>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</si>
  <si>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</si>
  <si>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</si>
  <si>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</si>
  <si>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</si>
  <si>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</si>
  <si>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</si>
  <si>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</si>
  <si>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</si>
  <si>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</si>
  <si>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</si>
  <si>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</si>
  <si>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</si>
  <si>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</si>
  <si>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</si>
  <si>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</si>
  <si>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</si>
  <si>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</si>
  <si>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</si>
  <si>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</si>
  <si>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</si>
  <si>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</si>
  <si>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</si>
  <si>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</si>
  <si>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</si>
  <si>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</si>
  <si>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</si>
  <si>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</si>
  <si>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</si>
  <si>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</si>
  <si>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</si>
  <si>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</si>
  <si>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</si>
  <si>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</si>
  <si>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</si>
  <si>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</si>
  <si>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</si>
  <si>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</si>
  <si>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</si>
  <si>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</si>
  <si>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</si>
  <si>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</si>
  <si>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</si>
  <si>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</si>
  <si>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</si>
  <si>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</si>
  <si>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</si>
  <si>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</si>
  <si>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</si>
  <si>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</si>
  <si>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</si>
  <si>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</si>
  <si>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</si>
  <si>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</si>
  <si>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</si>
  <si>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</si>
  <si>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</si>
  <si>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</si>
  <si>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</si>
  <si>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</si>
  <si>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</si>
  <si>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</si>
  <si>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</si>
  <si>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</si>
  <si>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</si>
  <si>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</si>
  <si>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</si>
  <si>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</si>
  <si>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</si>
  <si>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</si>
  <si>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</si>
  <si>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</si>
  <si>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</si>
  <si>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</si>
  <si>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</si>
  <si>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</si>
  <si>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</si>
  <si>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</si>
  <si>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</si>
  <si>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</si>
  <si>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</si>
  <si>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</si>
  <si>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</si>
  <si>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</si>
  <si>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</si>
  <si>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</si>
  <si>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</si>
  <si>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</si>
  <si>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</si>
  <si>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</si>
  <si>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</si>
  <si>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</si>
  <si>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</si>
  <si>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</si>
  <si>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</si>
  <si>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</si>
  <si>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</si>
  <si>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</si>
  <si>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</si>
  <si>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</si>
  <si>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</si>
  <si>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</si>
  <si>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</si>
  <si>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</si>
  <si>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</si>
  <si>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</si>
  <si>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</si>
  <si>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</si>
  <si>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</si>
  <si>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</si>
  <si>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</si>
  <si>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</si>
  <si>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</si>
  <si>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</si>
  <si>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</si>
  <si>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</si>
  <si>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</si>
  <si>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</si>
  <si>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</si>
  <si>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</si>
  <si>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</si>
  <si>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</si>
  <si>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</si>
  <si>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</si>
  <si>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</si>
  <si>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</si>
  <si>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</si>
  <si>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</si>
  <si>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</si>
  <si>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</si>
  <si>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</si>
  <si>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</si>
  <si>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</si>
  <si>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</si>
  <si>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</si>
  <si>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</si>
  <si>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</si>
  <si>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</si>
  <si>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</si>
  <si>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</si>
  <si>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</si>
  <si>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</si>
  <si>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</si>
  <si>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</si>
  <si>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</si>
  <si>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</si>
  <si>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</si>
  <si>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</si>
  <si>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</si>
  <si>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</si>
  <si>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</si>
  <si>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</si>
  <si>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</si>
  <si>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</si>
  <si>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</si>
  <si>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</si>
  <si>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</si>
  <si>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</si>
  <si>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</si>
  <si>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</si>
  <si>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</si>
  <si>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</si>
  <si>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</si>
  <si>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</si>
  <si>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</si>
  <si>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</si>
  <si>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</si>
  <si>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</si>
  <si>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</si>
  <si>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</si>
  <si>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</si>
  <si>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</si>
  <si>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</si>
  <si>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</si>
  <si>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</si>
  <si>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</si>
  <si>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</si>
  <si>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</si>
  <si>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</si>
  <si>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</si>
  <si>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</si>
  <si>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</si>
  <si>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</si>
  <si>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</si>
  <si>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</si>
  <si>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</si>
  <si>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</si>
  <si>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</si>
  <si>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</si>
  <si>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</si>
  <si>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</si>
  <si>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</si>
  <si>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</si>
  <si>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</si>
  <si>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</si>
  <si>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</si>
  <si>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</si>
  <si>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</si>
  <si>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</si>
  <si>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</si>
  <si>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</si>
  <si>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</si>
  <si>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</si>
  <si>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</si>
  <si>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</si>
  <si>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</si>
  <si>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</si>
  <si>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</si>
  <si>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</si>
  <si>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</si>
  <si>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</si>
  <si>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</si>
  <si>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</si>
  <si>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</si>
  <si>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</si>
  <si>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</si>
  <si>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</si>
  <si>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</si>
  <si>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</si>
  <si>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</si>
  <si>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</si>
  <si>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</si>
  <si>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</si>
  <si>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</si>
  <si>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</si>
  <si>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</si>
  <si>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</si>
  <si>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</si>
  <si>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</si>
  <si>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</si>
  <si>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</si>
  <si>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</si>
  <si>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</si>
  <si>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</si>
  <si>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</si>
  <si>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</si>
  <si>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</si>
  <si>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</si>
  <si>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</si>
  <si>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</si>
  <si>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</si>
  <si>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</si>
  <si>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</si>
  <si>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</si>
  <si>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</si>
  <si>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</si>
  <si>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</si>
  <si>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</si>
  <si>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</si>
  <si>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</si>
  <si>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</si>
  <si>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</si>
  <si>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</si>
  <si>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</si>
  <si>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</si>
  <si>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</si>
  <si>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</si>
  <si>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</si>
  <si>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</si>
  <si>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</si>
  <si>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</si>
  <si>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</si>
  <si>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</si>
  <si>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</si>
  <si>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</si>
  <si>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</si>
  <si>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</si>
  <si>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</si>
  <si>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</si>
  <si>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</si>
  <si>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</si>
  <si>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</si>
  <si>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</si>
  <si>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</si>
  <si>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</si>
  <si>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</si>
  <si>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</si>
  <si>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</si>
  <si>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</si>
  <si>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</si>
  <si>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</si>
  <si>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</si>
  <si>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</si>
  <si>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</si>
  <si>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</si>
  <si>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</si>
  <si>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</si>
  <si>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</si>
  <si>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</si>
  <si>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</si>
  <si>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</si>
  <si>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</si>
  <si>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</si>
  <si>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</si>
  <si>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</si>
  <si>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</si>
  <si>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</si>
  <si>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</si>
  <si>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</si>
  <si>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</si>
  <si>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</si>
  <si>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</si>
  <si>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</si>
  <si>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</si>
  <si>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</si>
  <si>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</si>
  <si>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</si>
  <si>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</si>
  <si>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</si>
  <si>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</si>
  <si>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</si>
  <si>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</si>
  <si>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</si>
  <si>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</si>
  <si>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</si>
  <si>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</si>
  <si>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</si>
  <si>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</si>
  <si>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</si>
  <si>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</si>
  <si>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</si>
  <si>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</si>
  <si>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</si>
  <si>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</si>
  <si>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</si>
  <si>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</si>
  <si>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</si>
  <si>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</si>
  <si>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</si>
  <si>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</si>
  <si>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</si>
  <si>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</si>
  <si>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</si>
  <si>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</si>
  <si>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</si>
  <si>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</si>
  <si>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</si>
  <si>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</si>
  <si>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</si>
  <si>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</si>
  <si>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</si>
  <si>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</si>
  <si>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</si>
  <si>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</si>
  <si>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</si>
  <si>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</si>
  <si>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</si>
  <si>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</si>
  <si>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</si>
  <si>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</si>
  <si>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</si>
  <si>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</si>
  <si>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</si>
  <si>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</si>
  <si>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</si>
  <si>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</si>
  <si>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</si>
  <si>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</si>
  <si>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</si>
  <si>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</si>
  <si>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</si>
  <si>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</si>
  <si>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</si>
  <si>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</si>
  <si>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</si>
  <si>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</si>
  <si>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</si>
  <si>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</si>
  <si>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</si>
  <si>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</si>
  <si>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</si>
  <si>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</si>
  <si>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</si>
  <si>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</si>
  <si>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</si>
  <si>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</si>
  <si>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</si>
  <si>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</si>
  <si>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</si>
  <si>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</si>
  <si>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</si>
  <si>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</si>
  <si>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</si>
  <si>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</si>
  <si>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</si>
  <si>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</si>
  <si>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</si>
  <si>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</si>
  <si>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</si>
  <si>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</si>
  <si>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</si>
  <si>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</si>
  <si>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</si>
  <si>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</si>
  <si>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</si>
  <si>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</si>
  <si>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</si>
  <si>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</si>
  <si>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</si>
  <si>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</si>
  <si>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</si>
  <si>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</si>
  <si>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</si>
  <si>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</si>
  <si>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</si>
  <si>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</si>
  <si>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</si>
  <si>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</si>
  <si>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</si>
  <si>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</si>
  <si>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</si>
  <si>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</si>
  <si>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</si>
  <si>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</si>
  <si>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</si>
  <si>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</si>
  <si>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</si>
  <si>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</si>
  <si>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</si>
  <si>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</si>
  <si>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</si>
  <si>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</si>
  <si>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</si>
  <si>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</si>
  <si>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</si>
  <si>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</si>
  <si>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</si>
  <si>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</si>
  <si>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</si>
  <si>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</si>
  <si>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</si>
  <si>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</si>
  <si>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</si>
  <si>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</si>
  <si>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</si>
  <si>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</si>
  <si>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</si>
  <si>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</si>
  <si>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</si>
  <si>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</si>
  <si>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</si>
  <si>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</si>
  <si>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</si>
  <si>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</si>
  <si>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</si>
  <si>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</si>
  <si>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</si>
  <si>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</si>
  <si>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</si>
  <si>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</si>
  <si>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</si>
  <si>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</si>
  <si>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</si>
  <si>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</si>
  <si>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</si>
  <si>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</si>
  <si>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</si>
  <si>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</si>
  <si>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</si>
  <si>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</si>
  <si>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</si>
  <si>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</si>
  <si>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</si>
  <si>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</si>
  <si>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</si>
  <si>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</si>
  <si>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</si>
  <si>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</si>
  <si>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</si>
  <si>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</si>
  <si>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</si>
  <si>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</si>
  <si>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</si>
  <si>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</si>
  <si>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</si>
  <si>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</si>
  <si>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</si>
  <si>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</si>
  <si>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</si>
  <si>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</si>
  <si>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</si>
  <si>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</si>
  <si>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</si>
  <si>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</si>
  <si>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</si>
  <si>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</si>
  <si>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</si>
  <si>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</si>
  <si>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</si>
  <si>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</si>
  <si>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</si>
  <si>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</si>
  <si>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</si>
  <si>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</si>
  <si>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</si>
  <si>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</si>
  <si>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</si>
  <si>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</si>
  <si>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</si>
  <si>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</si>
  <si>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</si>
  <si>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</si>
  <si>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</si>
  <si>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</si>
  <si>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</si>
  <si>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</si>
  <si>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</si>
  <si>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</si>
  <si>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</si>
  <si>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</si>
  <si>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</si>
  <si>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</si>
  <si>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</si>
  <si>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</si>
  <si>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</si>
  <si>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</si>
  <si>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</si>
  <si>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</si>
  <si>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</si>
  <si>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</si>
  <si>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</si>
  <si>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</si>
  <si>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</si>
  <si>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</si>
  <si>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</si>
  <si>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</si>
  <si>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</si>
  <si>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</si>
  <si>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</si>
  <si>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</si>
  <si>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</si>
  <si>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</si>
  <si>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</si>
  <si>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</si>
  <si>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</si>
  <si>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</si>
  <si>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</si>
  <si>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</si>
  <si>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</si>
  <si>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</si>
  <si>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</si>
  <si>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</si>
  <si>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</si>
  <si>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</si>
  <si>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</si>
  <si>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</si>
  <si>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</si>
  <si>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</si>
  <si>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</si>
  <si>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</si>
  <si>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</si>
  <si>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</si>
  <si>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</si>
  <si>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</si>
  <si>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</si>
  <si>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</si>
  <si>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</si>
  <si>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</si>
  <si>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</si>
  <si>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</si>
  <si>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</si>
  <si>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</si>
  <si>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</si>
  <si>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</si>
  <si>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</si>
  <si>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</si>
  <si>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</si>
  <si>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</si>
  <si>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</si>
  <si>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</si>
  <si>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</si>
  <si>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</si>
  <si>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</si>
  <si>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</si>
  <si>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</si>
  <si>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</si>
  <si>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</si>
  <si>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</si>
  <si>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</si>
  <si>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</si>
  <si>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</si>
  <si>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</si>
  <si>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</si>
  <si>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</si>
  <si>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</si>
  <si>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</si>
  <si>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</si>
  <si>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</si>
  <si>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</si>
  <si>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</si>
  <si>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</si>
  <si>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</si>
  <si>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</si>
  <si>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</si>
  <si>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</si>
  <si>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</si>
  <si>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</si>
  <si>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</si>
  <si>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</si>
  <si>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</si>
  <si>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</si>
  <si>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</si>
  <si>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</si>
  <si>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</si>
  <si>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</si>
  <si>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</si>
  <si>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</si>
  <si>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</si>
  <si>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</si>
  <si>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</si>
  <si>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</si>
  <si>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</si>
  <si>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</si>
  <si>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</si>
  <si>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</si>
  <si>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</si>
  <si>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</si>
  <si>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</si>
  <si>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</si>
  <si>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</si>
  <si>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</si>
  <si>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</si>
  <si>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</si>
  <si>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</si>
  <si>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</si>
  <si>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</si>
  <si>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</si>
  <si>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</si>
  <si>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</si>
  <si>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</si>
  <si>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</si>
  <si>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</si>
  <si>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</si>
  <si>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</si>
  <si>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</si>
  <si>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</si>
  <si>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</si>
  <si>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</si>
  <si>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</si>
  <si>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</si>
  <si>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</si>
  <si>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</si>
  <si>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</si>
  <si>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</si>
  <si>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</si>
  <si>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</si>
  <si>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</si>
  <si>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</si>
  <si>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</si>
  <si>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</si>
  <si>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</si>
  <si>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</si>
  <si>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</si>
  <si>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</si>
  <si>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</si>
  <si>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</si>
  <si>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</si>
  <si>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</si>
  <si>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</si>
  <si>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</si>
  <si>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</si>
  <si>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</si>
  <si>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</si>
  <si>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</si>
  <si>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</si>
  <si>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</si>
  <si>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</si>
  <si>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</si>
  <si>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</si>
  <si>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</si>
  <si>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</si>
  <si>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</si>
  <si>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</si>
  <si>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</si>
  <si>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</si>
  <si>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</si>
  <si>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</si>
  <si>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</si>
  <si>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</si>
  <si>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</si>
  <si>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</si>
  <si>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</si>
  <si>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</si>
  <si>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</si>
  <si>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</si>
  <si>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</si>
  <si>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</si>
  <si>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</si>
  <si>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</si>
  <si>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</si>
  <si>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</si>
  <si>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</si>
  <si>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</si>
  <si>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</si>
  <si>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</si>
  <si>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</si>
  <si>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</si>
  <si>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</si>
  <si>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</si>
  <si>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</si>
  <si>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</si>
  <si>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</si>
  <si>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</si>
  <si>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</si>
  <si>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</si>
  <si>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</si>
  <si>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</si>
  <si>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</si>
  <si>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</si>
  <si>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</si>
  <si>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</si>
  <si>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</si>
  <si>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</si>
  <si>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</si>
  <si>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</si>
  <si>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</si>
  <si>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</si>
  <si>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</si>
  <si>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</si>
  <si>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</si>
  <si>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</si>
  <si>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</si>
  <si>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</si>
  <si>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</si>
  <si>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</si>
  <si>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</si>
  <si>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</si>
  <si>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</si>
  <si>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</si>
  <si>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</si>
  <si>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</si>
  <si>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</si>
  <si>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</si>
  <si>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</si>
  <si>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</si>
  <si>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</si>
  <si>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</si>
  <si>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</si>
  <si>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</si>
  <si>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</si>
  <si>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</si>
  <si>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</si>
  <si>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</si>
  <si>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</si>
  <si>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</si>
  <si>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</si>
  <si>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</si>
  <si>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</si>
  <si>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</si>
  <si>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</si>
  <si>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</si>
  <si>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</si>
  <si>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</si>
  <si>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</si>
  <si>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</si>
  <si>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</si>
  <si>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</si>
  <si>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</si>
  <si>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</si>
  <si>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</si>
  <si>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</si>
  <si>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</si>
  <si>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</si>
  <si>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</si>
  <si>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</si>
  <si>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</si>
  <si>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</si>
  <si>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</si>
  <si>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</si>
  <si>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</si>
  <si>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</si>
  <si>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</si>
  <si>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</si>
  <si>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</si>
  <si>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</si>
  <si>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</si>
  <si>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</si>
  <si>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</si>
  <si>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</si>
  <si>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</si>
  <si>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</si>
  <si>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</si>
  <si>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</si>
  <si>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</si>
  <si>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</si>
  <si>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</si>
  <si>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</si>
  <si>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</si>
  <si>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</si>
  <si>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</si>
  <si>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</si>
  <si>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</si>
  <si>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</si>
  <si>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</si>
  <si>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</si>
  <si>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</si>
  <si>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</si>
  <si>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</si>
  <si>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</si>
  <si>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</si>
  <si>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</si>
  <si>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</si>
  <si>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</si>
  <si>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</si>
  <si>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</si>
  <si>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</si>
  <si>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</si>
  <si>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</si>
  <si>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</si>
  <si>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</si>
  <si>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</si>
  <si>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</si>
  <si>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</si>
  <si>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</si>
  <si>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</si>
  <si>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</si>
  <si>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</si>
  <si>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</si>
  <si>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</si>
  <si>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</si>
  <si>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</si>
  <si>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</si>
  <si>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</si>
  <si>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</si>
  <si>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</si>
  <si>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</si>
  <si>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</si>
  <si>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</si>
  <si>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</si>
  <si>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</si>
  <si>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</si>
  <si>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</si>
  <si>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</si>
  <si>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</si>
  <si>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</si>
  <si>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</si>
  <si>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</si>
  <si>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</si>
  <si>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</si>
  <si>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</si>
  <si>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</si>
  <si>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</si>
  <si>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</si>
  <si>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</si>
  <si>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</si>
  <si>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</si>
  <si>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</si>
  <si>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</si>
  <si>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</si>
  <si>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</si>
  <si>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</si>
  <si>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</si>
  <si>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</si>
  <si>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</si>
  <si>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</si>
  <si>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</si>
  <si>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</si>
  <si>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</si>
  <si>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</si>
  <si>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</si>
  <si>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</si>
  <si>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</si>
  <si>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</si>
  <si>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</si>
  <si>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</si>
  <si>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</si>
  <si>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</si>
  <si>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</si>
  <si>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</si>
  <si>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</si>
  <si>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</si>
  <si>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</si>
  <si>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</si>
  <si>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</si>
  <si>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</si>
  <si>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</si>
  <si>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</si>
  <si>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</si>
  <si>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</si>
  <si>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</si>
  <si>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</si>
  <si>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</si>
  <si>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</si>
  <si>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</si>
  <si>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</si>
  <si>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</si>
  <si>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</si>
  <si>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</si>
  <si>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</si>
  <si>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</si>
  <si>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</si>
  <si>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</si>
  <si>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</si>
  <si>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</si>
  <si>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</si>
  <si>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</si>
  <si>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</si>
  <si>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</si>
  <si>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</si>
  <si>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</si>
  <si>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</si>
  <si>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</si>
  <si>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</si>
  <si>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</si>
  <si>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</si>
  <si>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</si>
  <si>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</si>
  <si>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</si>
  <si>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</si>
  <si>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</si>
  <si>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</si>
  <si>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</si>
  <si>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</si>
  <si>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</si>
  <si>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</si>
  <si>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</si>
  <si>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</si>
  <si>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</si>
  <si>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</si>
  <si>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</si>
  <si>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</si>
  <si>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</si>
  <si>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</si>
  <si>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</si>
  <si>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</si>
  <si>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</si>
  <si>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</si>
  <si>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</si>
  <si>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</si>
  <si>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</si>
  <si>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</si>
  <si>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</si>
  <si>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</si>
  <si>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</si>
  <si>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</si>
  <si>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</si>
  <si>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</si>
  <si>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</si>
  <si>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</si>
  <si>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</si>
  <si>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</si>
  <si>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</si>
  <si>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</si>
  <si>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</si>
  <si>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</si>
  <si>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</si>
  <si>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</si>
  <si>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</si>
  <si>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</si>
  <si>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</si>
  <si>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</si>
  <si>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</si>
  <si>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</si>
  <si>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</si>
  <si>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</si>
  <si>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</si>
  <si>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</si>
  <si>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</si>
  <si>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</si>
  <si>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</si>
  <si>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</si>
  <si>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</si>
  <si>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</si>
  <si>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</si>
  <si>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</si>
  <si>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</si>
  <si>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</si>
  <si>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</si>
  <si>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</si>
  <si>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</si>
  <si>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</si>
  <si>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</si>
  <si>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</si>
  <si>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</si>
  <si>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</si>
  <si>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</si>
  <si>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</si>
  <si>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</si>
  <si>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</si>
  <si>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</si>
  <si>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</si>
  <si>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</si>
  <si>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</si>
  <si>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</si>
  <si>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</si>
  <si>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</si>
  <si>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</si>
  <si>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</si>
  <si>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</si>
  <si>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</si>
  <si>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</si>
  <si>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</si>
  <si>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</si>
  <si>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</si>
  <si>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</si>
  <si>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</si>
  <si>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</si>
  <si>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</si>
  <si>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</si>
  <si>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</si>
  <si>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</si>
  <si>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</si>
  <si>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</si>
  <si>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</si>
  <si>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</si>
  <si>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</si>
  <si>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</si>
  <si>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</si>
  <si>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</si>
  <si>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</si>
  <si>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</si>
  <si>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</si>
  <si>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</si>
  <si>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</si>
  <si>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</si>
  <si>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</si>
  <si>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</si>
  <si>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</si>
  <si>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</si>
  <si>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</si>
  <si>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</si>
  <si>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</si>
  <si>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</si>
  <si>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</si>
  <si>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</si>
  <si>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</si>
  <si>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</si>
  <si>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</si>
  <si>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</si>
  <si>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</si>
  <si>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</si>
  <si>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</si>
  <si>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</si>
  <si>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</si>
  <si>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</si>
  <si>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</si>
  <si>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</si>
  <si>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</si>
  <si>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</si>
  <si>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</si>
  <si>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</si>
  <si>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</si>
  <si>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</si>
  <si>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</si>
  <si>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</si>
  <si>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</si>
  <si>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</si>
  <si>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</si>
  <si>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</si>
  <si>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</si>
  <si>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</si>
  <si>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</si>
  <si>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</si>
  <si>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</si>
  <si>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</si>
  <si>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</si>
  <si>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</si>
  <si>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</si>
  <si>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</si>
  <si>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</si>
  <si>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</si>
  <si>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</si>
  <si>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</si>
  <si>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</si>
  <si>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</si>
  <si>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</si>
  <si>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</si>
  <si>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</si>
  <si>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</si>
  <si>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</si>
  <si>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</si>
  <si>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</si>
  <si>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</si>
  <si>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</si>
  <si>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</si>
  <si>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</si>
  <si>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</si>
  <si>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</si>
  <si>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</si>
  <si>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</si>
  <si>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</si>
  <si>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</si>
  <si>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</si>
  <si>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</si>
  <si>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</si>
  <si>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</si>
  <si>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</si>
  <si>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</si>
  <si>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</si>
  <si>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</si>
  <si>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</si>
  <si>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</si>
  <si>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</si>
  <si>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</si>
  <si>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</si>
  <si>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</si>
  <si>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</si>
  <si>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</si>
  <si>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</si>
  <si>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</si>
  <si>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</si>
  <si>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</si>
  <si>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</si>
  <si>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</si>
  <si>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</si>
  <si>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</si>
  <si>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</si>
  <si>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</si>
  <si>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</si>
  <si>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</si>
  <si>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</si>
  <si>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</si>
  <si>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</si>
  <si>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</si>
  <si>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</si>
  <si>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</si>
  <si>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</si>
  <si>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</si>
  <si>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</si>
  <si>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</si>
  <si>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</si>
  <si>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</si>
  <si>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</si>
  <si>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</si>
  <si>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</si>
  <si>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</si>
  <si>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</si>
  <si>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</si>
  <si>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</si>
  <si>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</si>
  <si>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</si>
  <si>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</si>
  <si>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</si>
  <si>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</si>
  <si>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</si>
  <si>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</si>
  <si>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</si>
  <si>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</si>
  <si>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</si>
  <si>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</si>
  <si>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</si>
  <si>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</si>
  <si>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</si>
  <si>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</si>
  <si>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</si>
  <si>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</si>
  <si>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</si>
  <si>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</si>
  <si>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</si>
  <si>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</si>
  <si>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</si>
  <si>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</si>
  <si>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</si>
  <si>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</si>
  <si>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</si>
  <si>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</si>
  <si>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</si>
  <si>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</si>
  <si>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</si>
  <si>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</si>
  <si>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</si>
  <si>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</si>
  <si>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</si>
  <si>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</si>
  <si>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</si>
  <si>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</si>
  <si>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</si>
  <si>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</si>
  <si>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</si>
  <si>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</si>
  <si>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</si>
  <si>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</si>
  <si>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</si>
  <si>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</si>
  <si>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</si>
  <si>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</si>
  <si>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</si>
  <si>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</si>
  <si>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</si>
  <si>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</si>
  <si>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</si>
  <si>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</si>
  <si>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</si>
  <si>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</si>
  <si>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</si>
  <si>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</si>
  <si>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</si>
  <si>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</si>
  <si>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</si>
  <si>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</si>
  <si>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</si>
  <si>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</si>
  <si>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</si>
  <si>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</si>
  <si>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</si>
  <si>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</si>
  <si>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</si>
  <si>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</si>
  <si>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</si>
  <si>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</si>
  <si>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</si>
  <si>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</si>
  <si>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</si>
  <si>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</si>
  <si>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</si>
  <si>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</si>
  <si>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</si>
  <si>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</si>
  <si>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</si>
  <si>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</si>
  <si>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</si>
  <si>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</si>
  <si>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</si>
  <si>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</si>
  <si>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</si>
  <si>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</si>
  <si>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</si>
  <si>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</si>
  <si>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</si>
  <si>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</si>
  <si>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</si>
  <si>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</si>
  <si>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</si>
  <si>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</si>
  <si>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</si>
  <si>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</si>
  <si>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</si>
  <si>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</si>
  <si>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</si>
  <si>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</si>
  <si>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</si>
  <si>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</si>
  <si>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</si>
  <si>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</si>
  <si>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</si>
  <si>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</si>
  <si>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</si>
  <si>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</si>
  <si>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</si>
  <si>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</si>
  <si>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</si>
  <si>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</si>
  <si>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</si>
  <si>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</si>
  <si>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</si>
  <si>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</si>
  <si>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</si>
  <si>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</si>
  <si>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</si>
  <si>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</si>
  <si>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</si>
  <si>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</si>
  <si>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</si>
  <si>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</si>
  <si>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</si>
  <si>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</si>
  <si>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</si>
  <si>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</si>
  <si>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</si>
  <si>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</si>
  <si>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</si>
  <si>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</si>
  <si>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</si>
  <si>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</si>
  <si>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</si>
  <si>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</si>
  <si>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</si>
  <si>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</si>
  <si>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</si>
  <si>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</si>
  <si>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</si>
  <si>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</si>
  <si>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</si>
  <si>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</si>
  <si>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</si>
  <si>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</si>
  <si>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</si>
  <si>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</si>
  <si>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</si>
  <si>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</si>
  <si>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</si>
  <si>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</si>
  <si>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</si>
  <si>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</si>
  <si>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</si>
  <si>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</si>
  <si>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</si>
  <si>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</si>
  <si>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</si>
  <si>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</si>
  <si>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</si>
  <si>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</si>
  <si>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</si>
  <si>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</si>
  <si>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</si>
  <si>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</si>
  <si>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</si>
  <si>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</si>
  <si>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</si>
  <si>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</si>
  <si>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</si>
  <si>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</si>
  <si>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</si>
  <si>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</si>
  <si>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</si>
  <si>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</si>
  <si>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</si>
  <si>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</si>
  <si>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</si>
  <si>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</si>
  <si>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</si>
  <si>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</si>
  <si>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</si>
  <si>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</si>
  <si>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</si>
  <si>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</si>
  <si>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</si>
  <si>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</si>
  <si>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</si>
  <si>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</si>
  <si>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</si>
  <si>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</si>
  <si>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</si>
  <si>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</si>
  <si>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</si>
  <si>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</si>
  <si>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</si>
  <si>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</si>
  <si>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</si>
  <si>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</si>
  <si>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</si>
  <si>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</si>
  <si>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</si>
  <si>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</si>
  <si>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</si>
  <si>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</si>
  <si>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</si>
  <si>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</si>
  <si>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</si>
  <si>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</si>
  <si>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</si>
  <si>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</si>
  <si>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</si>
  <si>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</si>
  <si>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</si>
  <si>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</si>
  <si>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</si>
  <si>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</si>
  <si>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</si>
  <si>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</si>
  <si>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</si>
  <si>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</si>
  <si>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</si>
  <si>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</si>
  <si>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</si>
  <si>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</si>
  <si>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</si>
  <si>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</si>
  <si>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</si>
  <si>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</si>
  <si>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</si>
  <si>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</si>
  <si>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</si>
  <si>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</si>
  <si>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</si>
  <si>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</si>
  <si>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</si>
  <si>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</si>
  <si>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</si>
  <si>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</si>
  <si>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</si>
  <si>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</si>
  <si>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</si>
  <si>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</si>
  <si>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</si>
  <si>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</si>
  <si>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</si>
  <si>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</si>
  <si>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</si>
  <si>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</si>
  <si>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</si>
  <si>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</si>
  <si>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</si>
  <si>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</si>
  <si>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</si>
  <si>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</si>
  <si>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</si>
  <si>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</si>
  <si>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</si>
  <si>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</si>
  <si>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</si>
  <si>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</si>
  <si>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</si>
  <si>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</si>
  <si>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</si>
  <si>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</si>
  <si>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</si>
  <si>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</si>
  <si>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</si>
  <si>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</si>
  <si>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</si>
  <si>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</si>
  <si>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</si>
  <si>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</si>
  <si>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</si>
  <si>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</si>
  <si>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</si>
  <si>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</si>
  <si>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</si>
  <si>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</si>
  <si>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</si>
  <si>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</si>
  <si>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</si>
  <si>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</si>
  <si>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</si>
  <si>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</si>
  <si>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</si>
  <si>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</si>
  <si>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</si>
  <si>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</si>
  <si>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</si>
  <si>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</si>
  <si>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</si>
  <si>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</si>
  <si>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</si>
  <si>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</si>
  <si>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</si>
  <si>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</si>
  <si>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</si>
  <si>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</si>
  <si>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</si>
  <si>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</si>
  <si>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</si>
  <si>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</si>
  <si>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</si>
  <si>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</si>
  <si>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</si>
  <si>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</si>
  <si>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</si>
  <si>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</si>
  <si>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</si>
  <si>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</si>
  <si>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</si>
  <si>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</si>
  <si>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</si>
  <si>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</si>
  <si>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</si>
  <si>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</si>
  <si>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</si>
  <si>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</si>
  <si>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</si>
  <si>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</si>
  <si>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</si>
  <si>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</si>
  <si>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</si>
  <si>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</si>
  <si>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</si>
  <si>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</si>
  <si>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</si>
  <si>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</si>
  <si>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</si>
  <si>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</si>
  <si>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</si>
  <si>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</si>
  <si>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</si>
  <si>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</si>
  <si>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</si>
  <si>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</si>
  <si>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</si>
  <si>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</si>
  <si>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</si>
  <si>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</si>
  <si>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</si>
  <si>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</si>
  <si>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</si>
  <si>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</si>
  <si>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</si>
  <si>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</si>
  <si>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</si>
  <si>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</si>
  <si>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</si>
  <si>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</si>
  <si>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</si>
  <si>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</si>
  <si>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</si>
  <si>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</si>
  <si>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</si>
  <si>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</si>
  <si>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</si>
  <si>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</si>
  <si>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</si>
  <si>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</si>
  <si>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</si>
  <si>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</si>
  <si>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</si>
  <si>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</si>
  <si>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</si>
  <si>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</si>
  <si>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</si>
  <si>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</si>
  <si>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</si>
  <si>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</si>
  <si>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</si>
  <si>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</si>
  <si>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</si>
  <si>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</si>
  <si>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</si>
  <si>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</si>
  <si>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</si>
  <si>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</si>
  <si>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</si>
  <si>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</si>
  <si>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</si>
  <si>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</si>
  <si>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</si>
  <si>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</si>
  <si>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</si>
  <si>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</si>
  <si>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</si>
  <si>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</si>
  <si>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</si>
  <si>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</si>
  <si>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</si>
  <si>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</si>
  <si>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</si>
  <si>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</si>
  <si>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</si>
  <si>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</si>
  <si>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</si>
  <si>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</si>
  <si>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</si>
  <si>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</si>
  <si>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</si>
  <si>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</si>
  <si>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</si>
  <si>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</si>
  <si>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</si>
  <si>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</si>
  <si>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</si>
  <si>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</si>
  <si>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</si>
  <si>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</si>
  <si>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</si>
  <si>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</si>
  <si>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</si>
  <si>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</si>
  <si>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</si>
  <si>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</si>
  <si>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</si>
  <si>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</si>
  <si>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</si>
  <si>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</si>
  <si>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</si>
  <si>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</si>
  <si>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</si>
  <si>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</si>
  <si>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</si>
  <si>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</si>
  <si>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</si>
  <si>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</si>
  <si>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</si>
  <si>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</si>
  <si>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</si>
  <si>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</si>
  <si>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</si>
  <si>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</si>
  <si>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</si>
  <si>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</si>
  <si>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</si>
  <si>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</si>
  <si>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</si>
  <si>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</si>
  <si>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</si>
  <si>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</si>
  <si>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</si>
  <si>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</si>
  <si>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</si>
  <si>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</si>
  <si>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</si>
  <si>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</si>
  <si>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</si>
  <si>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</si>
  <si>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</si>
  <si>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</si>
  <si>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</si>
  <si>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</si>
  <si>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</si>
  <si>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</si>
  <si>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</si>
  <si>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</si>
  <si>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</si>
  <si>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</si>
  <si>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</si>
  <si>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</si>
  <si>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</si>
  <si>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</si>
  <si>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</si>
  <si>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</si>
  <si>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</si>
  <si>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</si>
  <si>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</si>
  <si>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</si>
  <si>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</si>
  <si>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</si>
  <si>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</si>
  <si>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</si>
  <si>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</si>
  <si>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</si>
  <si>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</si>
  <si>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</si>
  <si>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</si>
  <si>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</si>
  <si>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</si>
  <si>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</si>
  <si>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</si>
  <si>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</si>
  <si>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</si>
  <si>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</si>
  <si>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</si>
  <si>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</si>
  <si>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</si>
  <si>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</si>
  <si>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</si>
  <si>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</si>
  <si>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</si>
  <si>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</si>
  <si>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</si>
  <si>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</si>
  <si>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</si>
  <si>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</si>
  <si>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</si>
  <si>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</si>
  <si>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</si>
  <si>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</si>
  <si>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</si>
  <si>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</si>
  <si>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</si>
  <si>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</si>
  <si>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</si>
  <si>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</si>
  <si>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</si>
  <si>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</si>
  <si>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</si>
  <si>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</si>
  <si>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</si>
  <si>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</si>
  <si>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</si>
  <si>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</si>
  <si>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</si>
  <si>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</si>
  <si>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</si>
  <si>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</si>
  <si>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</si>
  <si>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</si>
  <si>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</si>
  <si>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</si>
  <si>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</si>
  <si>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</si>
  <si>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</si>
  <si>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</si>
  <si>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</si>
  <si>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</si>
  <si>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</si>
  <si>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</si>
  <si>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</si>
  <si>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</si>
  <si>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</si>
  <si>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</si>
  <si>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</si>
  <si>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</si>
  <si>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</si>
  <si>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</si>
  <si>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</si>
  <si>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</si>
  <si>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</si>
  <si>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</si>
  <si>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</si>
  <si>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</si>
  <si>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</si>
  <si>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</si>
  <si>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</si>
  <si>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</si>
  <si>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</si>
  <si>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</si>
  <si>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</si>
  <si>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</si>
  <si>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</si>
  <si>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</si>
  <si>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</si>
  <si>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</si>
  <si>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</si>
  <si>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</si>
  <si>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</si>
  <si>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</si>
  <si>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</si>
  <si>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</si>
  <si>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</si>
  <si>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</si>
  <si>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</si>
  <si>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</si>
  <si>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</si>
  <si>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</si>
  <si>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</si>
  <si>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</si>
  <si>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</si>
  <si>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</si>
  <si>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</si>
  <si>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</si>
  <si>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</si>
  <si>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</si>
  <si>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</si>
  <si>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</si>
  <si>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</si>
  <si>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</si>
  <si>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</si>
  <si>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</si>
  <si>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</si>
  <si>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</si>
  <si>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</si>
  <si>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</si>
  <si>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</si>
  <si>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</si>
  <si>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</si>
  <si>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</si>
  <si>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</si>
  <si>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</si>
  <si>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</si>
  <si>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</si>
  <si>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</si>
  <si>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</si>
  <si>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</si>
  <si>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</si>
  <si>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</si>
  <si>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</si>
  <si>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</si>
  <si>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</si>
  <si>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</si>
  <si>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</si>
  <si>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</si>
  <si>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</si>
  <si>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</si>
  <si>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</si>
  <si>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</si>
  <si>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</si>
  <si>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</si>
  <si>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</si>
  <si>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</si>
  <si>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</si>
  <si>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</si>
  <si>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</si>
  <si>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</si>
  <si>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</si>
  <si>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</si>
  <si>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</si>
  <si>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</si>
  <si>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</si>
  <si>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</si>
  <si>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</si>
  <si>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</si>
  <si>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</si>
  <si>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</si>
  <si>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</si>
  <si>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</si>
  <si>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</si>
  <si>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</si>
  <si>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</si>
  <si>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</si>
  <si>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</si>
  <si>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</si>
  <si>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</si>
  <si>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</si>
  <si>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</si>
  <si>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</si>
  <si>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</si>
  <si>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</si>
  <si>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</si>
  <si>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</si>
  <si>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</si>
  <si>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</si>
  <si>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</si>
  <si>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</si>
  <si>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</si>
  <si>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</si>
  <si>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</si>
  <si>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</si>
  <si>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</si>
  <si>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</si>
  <si>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</si>
  <si>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</si>
  <si>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</si>
  <si>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</si>
  <si>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</si>
  <si>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</si>
  <si>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</si>
  <si>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</si>
  <si>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</si>
  <si>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</si>
  <si>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</si>
  <si>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</si>
  <si>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</si>
  <si>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</si>
  <si>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</si>
  <si>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</si>
  <si>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</si>
  <si>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</si>
  <si>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</si>
  <si>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</si>
  <si>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</si>
  <si>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</si>
  <si>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</si>
  <si>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</si>
  <si>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</si>
  <si>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</si>
  <si>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</si>
  <si>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</si>
  <si>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</si>
  <si>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</si>
  <si>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</si>
  <si>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</si>
  <si>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</si>
  <si>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</si>
  <si>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</si>
  <si>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</si>
  <si>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</si>
  <si>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</si>
  <si>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</si>
  <si>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</si>
  <si>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</si>
  <si>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</si>
  <si>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</si>
  <si>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</si>
  <si>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</si>
  <si>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</si>
  <si>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</si>
  <si>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</si>
  <si>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</si>
  <si>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</si>
  <si>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</si>
  <si>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</si>
  <si>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</si>
  <si>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</si>
  <si>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</si>
  <si>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</si>
  <si>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</si>
  <si>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</si>
  <si>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</si>
  <si>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</si>
  <si>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</si>
  <si>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</si>
  <si>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</si>
  <si>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</si>
  <si>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</si>
  <si>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</si>
  <si>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</si>
  <si>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</si>
  <si>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</si>
  <si>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</si>
  <si>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</si>
  <si>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</si>
  <si>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</si>
  <si>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</si>
  <si>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</si>
  <si>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</si>
  <si>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</si>
  <si>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</si>
  <si>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</si>
  <si>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</si>
  <si>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</si>
  <si>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</si>
  <si>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</si>
  <si>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</si>
  <si>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</si>
  <si>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</si>
  <si>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</si>
  <si>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</si>
  <si>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</si>
  <si>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</si>
  <si>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</si>
  <si>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</si>
  <si>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</si>
  <si>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</si>
  <si>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</si>
  <si>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</si>
  <si>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</si>
  <si>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</si>
  <si>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</si>
  <si>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</si>
  <si>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</si>
  <si>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</si>
  <si>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</si>
  <si>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</si>
  <si>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</si>
  <si>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</si>
  <si>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</si>
  <si>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</si>
  <si>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</si>
  <si>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</si>
  <si>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</si>
  <si>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</si>
  <si>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</si>
  <si>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</si>
  <si>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</si>
  <si>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</si>
  <si>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</si>
  <si>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</si>
  <si>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</si>
  <si>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</si>
  <si>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</si>
  <si>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</si>
  <si>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</si>
  <si>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</si>
  <si>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</si>
  <si>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</si>
  <si>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</si>
  <si>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</si>
  <si>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</si>
  <si>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</si>
  <si>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</si>
  <si>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</si>
  <si>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</si>
  <si>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</si>
  <si>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</si>
  <si>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</si>
  <si>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</si>
  <si>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</si>
  <si>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</si>
  <si>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</si>
  <si>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</si>
  <si>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</si>
  <si>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</si>
  <si>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</si>
  <si>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</si>
  <si>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</si>
  <si>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</si>
  <si>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</si>
  <si>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</si>
  <si>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</si>
  <si>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</si>
  <si>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</si>
  <si>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</si>
  <si>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</si>
  <si>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</si>
  <si>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</si>
  <si>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</si>
  <si>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</si>
  <si>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</si>
  <si>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</si>
  <si>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</si>
  <si>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</si>
  <si>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</si>
  <si>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</si>
  <si>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</si>
  <si>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</si>
  <si>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</si>
  <si>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</si>
  <si>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</si>
  <si>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</si>
  <si>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</si>
  <si>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</si>
  <si>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</si>
  <si>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</si>
  <si>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</si>
  <si>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</si>
  <si>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</si>
  <si>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</si>
  <si>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</si>
  <si>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</si>
  <si>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</si>
  <si>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</si>
  <si>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</si>
  <si>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</si>
  <si>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</si>
  <si>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</si>
  <si>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</si>
  <si>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</si>
  <si>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</si>
  <si>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</si>
  <si>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</si>
  <si>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</si>
  <si>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</si>
  <si>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</si>
  <si>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</si>
  <si>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</si>
  <si>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</si>
  <si>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</si>
  <si>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</si>
  <si>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</si>
  <si>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</si>
  <si>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</si>
  <si>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</si>
  <si>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</si>
  <si>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</si>
  <si>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</si>
  <si>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</si>
  <si>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</si>
  <si>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</si>
  <si>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</si>
  <si>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</si>
  <si>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</si>
  <si>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</si>
  <si>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</si>
  <si>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</si>
  <si>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</si>
  <si>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</si>
  <si>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</si>
  <si>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</si>
  <si>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</si>
  <si>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</si>
  <si>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</si>
  <si>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</si>
  <si>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</si>
  <si>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</si>
  <si>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</si>
  <si>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</si>
  <si>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</si>
  <si>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</si>
  <si>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</si>
  <si>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</si>
  <si>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</si>
  <si>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</si>
  <si>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</si>
  <si>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</si>
  <si>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</si>
  <si>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</si>
  <si>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</si>
  <si>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</si>
  <si>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</si>
  <si>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</si>
  <si>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</si>
  <si>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</si>
  <si>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</si>
  <si>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</si>
  <si>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</si>
  <si>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</si>
  <si>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</si>
  <si>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</si>
  <si>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</si>
  <si>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</si>
  <si>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</si>
  <si>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</si>
  <si>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</si>
  <si>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</si>
  <si>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</si>
  <si>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</si>
  <si>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</si>
  <si>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</si>
  <si>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</si>
  <si>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</si>
  <si>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</si>
  <si>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</si>
  <si>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</si>
  <si>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</si>
  <si>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</si>
  <si>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</si>
  <si>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</si>
  <si>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</si>
  <si>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</si>
  <si>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</si>
  <si>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</si>
  <si>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</si>
  <si>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</si>
  <si>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</si>
  <si>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</si>
  <si>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</si>
  <si>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</si>
  <si>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</si>
  <si>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</si>
  <si>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</si>
  <si>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</si>
  <si>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</si>
  <si>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</si>
  <si>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</si>
  <si>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</si>
  <si>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</si>
  <si>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</si>
  <si>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</si>
  <si>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</si>
  <si>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</si>
  <si>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</si>
  <si>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</si>
  <si>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</si>
  <si>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</si>
  <si>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</si>
  <si>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</si>
  <si>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</si>
  <si>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</si>
  <si>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</si>
  <si>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</si>
  <si>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</si>
  <si>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</si>
  <si>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</si>
  <si>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</si>
  <si>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</si>
  <si>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</si>
  <si>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</si>
  <si>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</si>
  <si>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</si>
  <si>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</si>
  <si>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</si>
  <si>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</si>
  <si>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</si>
  <si>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</si>
  <si>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</si>
  <si>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</si>
  <si>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</si>
  <si>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</si>
  <si>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</si>
  <si>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</si>
  <si>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</si>
  <si>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</si>
  <si>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</si>
  <si>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</si>
  <si>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</si>
  <si>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</si>
  <si>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</si>
  <si>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</si>
  <si>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</si>
  <si>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</si>
  <si>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</si>
  <si>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</si>
  <si>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</si>
  <si>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</si>
  <si>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</si>
  <si>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</si>
  <si>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</si>
  <si>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</si>
  <si>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</si>
  <si>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</si>
  <si>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</si>
  <si>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</si>
  <si>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</si>
  <si>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</si>
  <si>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</si>
  <si>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</si>
  <si>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</si>
  <si>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</si>
  <si>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</si>
  <si>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</si>
  <si>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</si>
  <si>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</si>
  <si>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</si>
  <si>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</si>
  <si>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</si>
  <si>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</si>
  <si>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</si>
  <si>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</si>
  <si>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</si>
  <si>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</si>
  <si>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</si>
  <si>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</si>
  <si>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</si>
  <si>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</si>
  <si>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</si>
  <si>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</si>
  <si>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</si>
  <si>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</si>
  <si>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</si>
  <si>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</si>
  <si>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</si>
  <si>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</si>
  <si>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</si>
  <si>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</si>
  <si>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</si>
  <si>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</si>
  <si>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</si>
  <si>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</si>
  <si>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</si>
  <si>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</si>
  <si>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</si>
  <si>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</si>
  <si>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</si>
  <si>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</si>
  <si>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</si>
  <si>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</si>
  <si>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</si>
  <si>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</si>
  <si>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</si>
  <si>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</si>
  <si>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</si>
  <si>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</si>
  <si>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</si>
  <si>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</si>
  <si>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</si>
  <si>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</si>
  <si>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</si>
  <si>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</si>
  <si>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</si>
  <si>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</si>
  <si>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</si>
  <si>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</si>
  <si>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</si>
  <si>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</si>
  <si>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</si>
  <si>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</si>
  <si>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</si>
  <si>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</si>
  <si>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</si>
  <si>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</si>
  <si>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</si>
  <si>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</si>
  <si>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</si>
  <si>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</si>
  <si>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</si>
  <si>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</si>
  <si>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</si>
  <si>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</si>
  <si>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</si>
  <si>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</si>
  <si>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</si>
  <si>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</si>
  <si>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</si>
  <si>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</si>
  <si>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</si>
  <si>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</si>
  <si>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</si>
  <si>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</si>
  <si>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</si>
  <si>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</si>
  <si>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</si>
  <si>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</si>
  <si>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</si>
  <si>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</si>
  <si>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</si>
  <si>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</si>
  <si>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</si>
  <si>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</si>
  <si>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</si>
  <si>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</si>
  <si>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</si>
  <si>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</si>
  <si>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</si>
  <si>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</si>
  <si>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</si>
  <si>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</si>
  <si>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</si>
  <si>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</si>
  <si>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</si>
  <si>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</si>
  <si>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</si>
  <si>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</si>
  <si>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</si>
  <si>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</si>
  <si>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</si>
  <si>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</si>
  <si>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</si>
  <si>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</si>
  <si>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</si>
  <si>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</si>
  <si>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</si>
  <si>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</si>
  <si>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</si>
  <si>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</si>
  <si>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</si>
  <si>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</si>
  <si>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</si>
  <si>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</si>
  <si>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</si>
  <si>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</si>
  <si>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</si>
  <si>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</si>
  <si>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</si>
  <si>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</si>
  <si>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</si>
  <si>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</si>
  <si>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</si>
  <si>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</si>
  <si>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</si>
  <si>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</si>
  <si>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</si>
  <si>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</si>
  <si>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</si>
  <si>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</si>
  <si>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</si>
  <si>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</si>
  <si>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</si>
  <si>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</si>
  <si>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</si>
  <si>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</si>
  <si>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</si>
  <si>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</si>
  <si>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</si>
  <si>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</si>
  <si>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</si>
  <si>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</si>
  <si>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</si>
  <si>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</si>
  <si>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</si>
  <si>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</si>
  <si>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</si>
  <si>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</si>
  <si>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</si>
  <si>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</si>
  <si>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</si>
  <si>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</si>
  <si>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</si>
  <si>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</si>
  <si>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</si>
  <si>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</si>
  <si>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</si>
  <si>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</si>
  <si>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</si>
  <si>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</si>
  <si>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</si>
  <si>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</si>
  <si>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</si>
  <si>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</si>
  <si>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</si>
  <si>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</si>
  <si>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</si>
  <si>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</si>
  <si>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</si>
  <si>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</si>
  <si>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</si>
  <si>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</si>
  <si>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</si>
  <si>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</si>
  <si>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</si>
  <si>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</si>
  <si>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</si>
  <si>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</si>
  <si>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</si>
  <si>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</si>
  <si>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</si>
  <si>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</si>
  <si>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</si>
  <si>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</si>
  <si>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</si>
  <si>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</si>
  <si>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</si>
  <si>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</si>
  <si>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</si>
  <si>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</si>
  <si>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</si>
  <si>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</si>
  <si>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</si>
  <si>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</si>
  <si>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</si>
  <si>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</si>
  <si>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</si>
  <si>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</si>
  <si>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</si>
  <si>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</si>
  <si>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</si>
  <si>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</si>
  <si>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</si>
  <si>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</si>
  <si>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</si>
  <si>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</si>
  <si>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</si>
  <si>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</si>
  <si>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</si>
  <si>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</si>
  <si>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</si>
  <si>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</si>
  <si>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</si>
  <si>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</si>
  <si>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</si>
  <si>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</si>
  <si>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</si>
  <si>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</si>
  <si>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</si>
  <si>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</si>
  <si>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</si>
  <si>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</si>
  <si>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</si>
  <si>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</si>
  <si>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</si>
  <si>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</si>
  <si>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</si>
  <si>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</si>
  <si>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</si>
  <si>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</si>
  <si>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</si>
  <si>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</si>
  <si>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</si>
  <si>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</si>
  <si>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</si>
  <si>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</si>
  <si>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</si>
  <si>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</si>
  <si>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</si>
  <si>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</si>
  <si>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</si>
  <si>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</si>
  <si>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</si>
  <si>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</si>
  <si>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</si>
  <si>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</si>
  <si>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</si>
  <si>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</si>
  <si>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</si>
  <si>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</si>
  <si>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</si>
  <si>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</si>
  <si>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</si>
  <si>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</si>
  <si>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</si>
  <si>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</si>
  <si>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</si>
  <si>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</si>
  <si>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</si>
  <si>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</si>
  <si>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</si>
  <si>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</si>
  <si>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</si>
  <si>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</si>
  <si>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</si>
  <si>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</si>
  <si>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</si>
  <si>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</si>
  <si>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</si>
  <si>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</si>
  <si>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</si>
  <si>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</si>
  <si>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</si>
  <si>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</si>
  <si>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</si>
  <si>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</si>
  <si>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</si>
  <si>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</si>
  <si>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</si>
  <si>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</si>
  <si>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</si>
  <si>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</si>
  <si>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</si>
  <si>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</si>
  <si>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</si>
  <si>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</si>
  <si>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</si>
  <si>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</si>
  <si>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</si>
  <si>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</si>
  <si>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</si>
  <si>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</si>
  <si>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</si>
  <si>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</si>
  <si>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</si>
  <si>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</si>
  <si>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</si>
  <si>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</si>
  <si>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</si>
  <si>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</si>
  <si>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</si>
  <si>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</si>
  <si>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</si>
  <si>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</si>
  <si>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</si>
  <si>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</si>
  <si>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</si>
  <si>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</si>
  <si>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</si>
  <si>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</si>
  <si>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</si>
  <si>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</si>
  <si>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</si>
  <si>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</si>
  <si>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</si>
  <si>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</si>
  <si>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</si>
  <si>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</si>
  <si>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</si>
  <si>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</si>
  <si>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</si>
  <si>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</si>
  <si>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</si>
  <si>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</si>
  <si>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</si>
  <si>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</si>
  <si>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</si>
  <si>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</si>
  <si>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</si>
  <si>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</si>
  <si>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</si>
  <si>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</si>
  <si>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</si>
  <si>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</si>
  <si>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</si>
  <si>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</si>
  <si>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</si>
  <si>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</si>
  <si>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</si>
  <si>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</si>
  <si>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</si>
  <si>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</si>
  <si>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</si>
  <si>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</si>
  <si>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</si>
  <si>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</si>
  <si>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</si>
  <si>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</si>
  <si>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</si>
  <si>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</si>
  <si>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</si>
  <si>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</si>
  <si>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</si>
  <si>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</si>
  <si>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</si>
  <si>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</si>
  <si>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</si>
  <si>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</si>
  <si>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</si>
  <si>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</si>
  <si>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</si>
  <si>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</si>
  <si>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</si>
  <si>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</si>
  <si>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</si>
  <si>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</si>
  <si>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</si>
  <si>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</si>
  <si>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</si>
  <si>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</si>
  <si>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</si>
  <si>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</si>
  <si>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</si>
  <si>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</si>
  <si>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</si>
  <si>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</si>
  <si>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</si>
  <si>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</si>
  <si>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</si>
  <si>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</si>
  <si>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</si>
  <si>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</si>
  <si>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</si>
  <si>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</si>
  <si>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</si>
  <si>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</si>
  <si>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</si>
  <si>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</si>
  <si>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</si>
  <si>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</si>
  <si>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</si>
  <si>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</si>
  <si>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</si>
  <si>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</si>
  <si>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</si>
  <si>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</si>
  <si>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</si>
  <si>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</si>
  <si>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</si>
  <si>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</si>
  <si>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</si>
  <si>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</si>
  <si>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</si>
  <si>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</si>
  <si>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</si>
  <si>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</si>
  <si>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</si>
  <si>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</si>
  <si>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</si>
  <si>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</si>
  <si>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</si>
  <si>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</si>
  <si>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</si>
  <si>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</si>
  <si>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</si>
  <si>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</si>
  <si>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</si>
  <si>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</si>
  <si>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</si>
  <si>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</si>
  <si>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</si>
  <si>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</si>
  <si>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</si>
  <si>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</si>
  <si>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</si>
  <si>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</si>
  <si>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</si>
  <si>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</si>
  <si>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</si>
  <si>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</si>
  <si>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</si>
  <si>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</si>
  <si>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</si>
  <si>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</si>
  <si>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</si>
  <si>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</si>
  <si>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</si>
  <si>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</si>
  <si>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</si>
  <si>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</si>
  <si>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</si>
  <si>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</si>
  <si>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</si>
  <si>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</si>
  <si>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</si>
  <si>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</si>
  <si>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</si>
  <si>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</si>
  <si>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</si>
  <si>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</si>
  <si>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</si>
  <si>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</si>
  <si>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</si>
  <si>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</si>
  <si>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</si>
  <si>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</si>
  <si>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</si>
  <si>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</si>
  <si>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</si>
  <si>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</si>
  <si>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</si>
  <si>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</si>
  <si>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</si>
  <si>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</si>
  <si>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</si>
  <si>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</si>
  <si>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</si>
  <si>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</si>
  <si>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</si>
  <si>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</si>
  <si>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</si>
  <si>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</si>
  <si>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</si>
  <si>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</si>
  <si>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</si>
  <si>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</si>
  <si>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</si>
  <si>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</si>
  <si>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</si>
  <si>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</si>
  <si>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</si>
  <si>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</si>
  <si>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</si>
  <si>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</si>
  <si>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</si>
  <si>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</si>
  <si>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</si>
  <si>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</si>
  <si>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</si>
  <si>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</si>
  <si>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</si>
  <si>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</si>
  <si>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</si>
  <si>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</si>
  <si>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</si>
  <si>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</si>
  <si>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</si>
  <si>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</si>
  <si>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</si>
  <si>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</si>
  <si>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</si>
  <si>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</si>
  <si>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</si>
  <si>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</si>
  <si>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</si>
  <si>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</si>
  <si>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</si>
  <si>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</si>
  <si>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</si>
  <si>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</si>
  <si>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</si>
  <si>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</si>
  <si>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</si>
  <si>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</si>
  <si>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</si>
  <si>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</si>
  <si>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</si>
  <si>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</si>
  <si>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</si>
  <si>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</si>
  <si>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</si>
  <si>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</si>
  <si>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</si>
  <si>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</si>
  <si>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</si>
  <si>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</si>
  <si>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</si>
  <si>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</si>
  <si>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</si>
  <si>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</si>
  <si>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</si>
  <si>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</si>
  <si>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</si>
  <si>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</si>
  <si>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</si>
  <si>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</si>
  <si>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</si>
  <si>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</si>
  <si>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</si>
  <si>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</si>
  <si>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</si>
  <si>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</si>
  <si>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</si>
  <si>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</si>
  <si>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</si>
  <si>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</si>
  <si>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</si>
  <si>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</si>
  <si>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</si>
  <si>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</si>
  <si>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</si>
  <si>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</si>
  <si>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</si>
  <si>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</si>
  <si>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</si>
  <si>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</si>
  <si>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</si>
  <si>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</si>
  <si>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</si>
  <si>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</si>
  <si>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</si>
  <si>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</si>
  <si>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</si>
  <si>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</si>
  <si>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</si>
  <si>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</si>
  <si>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</si>
  <si>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</si>
  <si>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</si>
  <si>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</si>
  <si>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</si>
  <si>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</si>
  <si>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</si>
  <si>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</si>
  <si>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</si>
  <si>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</si>
  <si>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</si>
  <si>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</si>
  <si>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</si>
  <si>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</si>
  <si>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</si>
  <si>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</si>
  <si>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</si>
  <si>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</si>
  <si>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</si>
  <si>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</si>
  <si>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</si>
  <si>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</si>
  <si>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</si>
  <si>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</si>
  <si>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</si>
  <si>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</si>
  <si>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</si>
  <si>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</si>
  <si>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</si>
  <si>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</si>
  <si>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</si>
  <si>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</si>
  <si>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</si>
  <si>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</si>
  <si>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</si>
  <si>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</si>
  <si>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</si>
  <si>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</si>
  <si>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</si>
  <si>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</si>
  <si>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</si>
  <si>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</si>
  <si>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</si>
  <si>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</si>
  <si>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</si>
  <si>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</si>
  <si>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</si>
  <si>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</si>
  <si>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</si>
  <si>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</si>
  <si>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</si>
  <si>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</si>
  <si>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</si>
  <si>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</si>
  <si>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</si>
  <si>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</si>
  <si>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</si>
  <si>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</si>
  <si>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</si>
  <si>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</si>
  <si>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</si>
  <si>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</si>
  <si>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</si>
  <si>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</si>
  <si>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</si>
  <si>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</si>
  <si>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</si>
  <si>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</si>
  <si>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</si>
  <si>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</si>
  <si>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</si>
  <si>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</si>
  <si>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</si>
  <si>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</si>
  <si>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</si>
  <si>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</si>
  <si>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</si>
  <si>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</si>
  <si>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</si>
  <si>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</si>
  <si>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</si>
  <si>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</si>
  <si>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</si>
  <si>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</si>
  <si>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</si>
  <si>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</si>
  <si>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</si>
  <si>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</si>
  <si>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</si>
  <si>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</si>
  <si>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</si>
  <si>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</si>
  <si>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</si>
  <si>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</si>
  <si>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</si>
  <si>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</si>
  <si>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</si>
  <si>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</si>
  <si>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</si>
  <si>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</si>
  <si>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</si>
  <si>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</si>
  <si>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</si>
  <si>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</si>
  <si>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</si>
  <si>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</si>
  <si>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</si>
  <si>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</si>
  <si>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</si>
  <si>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</si>
  <si>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</si>
  <si>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</si>
  <si>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</si>
  <si>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</si>
  <si>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</si>
  <si>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</si>
  <si>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</si>
  <si>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</si>
  <si>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</si>
  <si>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</si>
  <si>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</si>
  <si>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</si>
  <si>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</si>
  <si>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</si>
  <si>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</si>
  <si>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</si>
  <si>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</si>
  <si>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</si>
  <si>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</si>
  <si>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</si>
  <si>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</si>
  <si>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</si>
  <si>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</si>
  <si>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</si>
  <si>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</si>
  <si>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</si>
  <si>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</si>
  <si>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</si>
  <si>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</si>
  <si>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</si>
  <si>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</si>
  <si>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</si>
  <si>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</si>
  <si>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</si>
  <si>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</si>
  <si>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</si>
  <si>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</si>
  <si>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</si>
  <si>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</si>
  <si>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</si>
  <si>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</si>
  <si>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</si>
  <si>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</si>
  <si>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</si>
  <si>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</si>
  <si>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</si>
  <si>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</si>
  <si>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</si>
  <si>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</si>
  <si>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</si>
  <si>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</si>
  <si>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</si>
  <si>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</si>
  <si>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</si>
  <si>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</si>
  <si>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</si>
  <si>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</si>
  <si>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</si>
  <si>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</si>
  <si>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</si>
  <si>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</si>
  <si>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</si>
  <si>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</si>
  <si>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</si>
  <si>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</si>
  <si>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</si>
  <si>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</si>
  <si>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</si>
  <si>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</si>
  <si>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</si>
  <si>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</si>
  <si>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</si>
  <si>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</si>
  <si>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</si>
  <si>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</si>
  <si>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</si>
  <si>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</si>
  <si>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</si>
  <si>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</si>
  <si>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</si>
  <si>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</si>
  <si>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</si>
  <si>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</si>
  <si>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</si>
  <si>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</si>
  <si>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</si>
  <si>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</si>
  <si>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</si>
  <si>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</si>
  <si>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</si>
  <si>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</si>
  <si>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</si>
  <si>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</si>
  <si>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</si>
  <si>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</si>
  <si>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</si>
  <si>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</si>
  <si>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</si>
  <si>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</si>
  <si>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</si>
  <si>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</si>
  <si>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</si>
  <si>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</si>
  <si>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</si>
  <si>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</si>
  <si>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</si>
  <si>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</si>
  <si>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</si>
  <si>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</si>
  <si>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</si>
  <si>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</si>
  <si>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</si>
  <si>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</si>
  <si>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</si>
  <si>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</si>
  <si>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</si>
  <si>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</si>
  <si>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</si>
  <si>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</si>
  <si>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</si>
  <si>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</si>
  <si>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</si>
  <si>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</si>
  <si>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</si>
  <si>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</si>
  <si>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</si>
  <si>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</si>
  <si>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</si>
  <si>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</si>
  <si>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</si>
  <si>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</si>
  <si>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</si>
  <si>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</si>
  <si>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</si>
  <si>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</si>
  <si>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</si>
  <si>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</si>
  <si>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</si>
  <si>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</si>
  <si>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</si>
  <si>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</si>
  <si>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</si>
  <si>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</si>
  <si>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</si>
  <si>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</si>
  <si>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</si>
  <si>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</si>
  <si>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</si>
  <si>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</si>
  <si>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</si>
  <si>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</si>
  <si>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</si>
  <si>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</si>
  <si>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</si>
  <si>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</si>
  <si>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</si>
  <si>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</si>
  <si>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</si>
  <si>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</si>
  <si>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</si>
  <si>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</si>
  <si>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</si>
  <si>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</si>
  <si>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</si>
  <si>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</si>
  <si>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</si>
  <si>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</si>
  <si>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</si>
  <si>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</si>
  <si>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</si>
  <si>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</si>
  <si>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</si>
  <si>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</si>
  <si>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</si>
  <si>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</si>
  <si>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</si>
  <si>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</si>
  <si>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</si>
  <si>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</si>
  <si>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</si>
  <si>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</si>
  <si>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</si>
  <si>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</si>
  <si>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</si>
  <si>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</si>
  <si>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</si>
  <si>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</si>
  <si>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</si>
  <si>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</si>
  <si>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</si>
  <si>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</si>
  <si>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</si>
  <si>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</si>
  <si>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</si>
  <si>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</si>
  <si>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</si>
  <si>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</si>
  <si>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</si>
  <si>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</si>
  <si>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</si>
  <si>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</si>
  <si>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</si>
  <si>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</si>
  <si>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</si>
  <si>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</si>
  <si>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</si>
  <si>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</si>
  <si>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</si>
  <si>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</si>
  <si>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</si>
  <si>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</si>
  <si>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</si>
  <si>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</si>
  <si>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</si>
  <si>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</si>
  <si>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</si>
  <si>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</si>
  <si>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</si>
  <si>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</si>
  <si>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</si>
  <si>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</si>
  <si>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</si>
  <si>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</si>
  <si>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</si>
  <si>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</si>
  <si>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</si>
  <si>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</si>
  <si>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</si>
  <si>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</si>
  <si>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</si>
  <si>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</si>
  <si>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</si>
  <si>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</si>
  <si>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</si>
  <si>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</si>
  <si>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</si>
  <si>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</si>
  <si>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</si>
  <si>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</si>
  <si>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</si>
  <si>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</si>
  <si>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</si>
  <si>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</si>
  <si>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</si>
  <si>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</si>
  <si>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</si>
  <si>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</si>
  <si>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</si>
  <si>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</si>
  <si>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</si>
  <si>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</si>
  <si>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</si>
  <si>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</si>
  <si>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</si>
  <si>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</si>
  <si>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</si>
  <si>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</si>
  <si>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</si>
  <si>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</si>
  <si>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</si>
  <si>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</si>
  <si>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</si>
  <si>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</si>
  <si>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</si>
  <si>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</si>
  <si>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</si>
  <si>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</si>
  <si>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</si>
  <si>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</si>
  <si>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</si>
  <si>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</si>
  <si>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</si>
  <si>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</si>
  <si>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</si>
  <si>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</si>
  <si>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</si>
  <si>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</si>
  <si>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</si>
  <si>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</si>
  <si>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</si>
  <si>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</si>
  <si>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</si>
  <si>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</si>
  <si>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</si>
  <si>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</si>
  <si>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</si>
  <si>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</si>
  <si>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</si>
  <si>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</si>
  <si>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</si>
  <si>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</si>
  <si>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</si>
  <si>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</si>
  <si>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</si>
  <si>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</si>
  <si>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</si>
  <si>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</si>
  <si>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</si>
  <si>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</si>
  <si>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</si>
  <si>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</si>
  <si>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</si>
  <si>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</si>
  <si>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</si>
  <si>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</si>
  <si>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</si>
  <si>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</si>
  <si>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</si>
  <si>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</si>
  <si>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</si>
  <si>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</si>
  <si>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</si>
  <si>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</si>
  <si>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</si>
  <si>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</si>
  <si>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</si>
  <si>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</si>
  <si>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</si>
  <si>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</si>
  <si>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</si>
  <si>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</si>
  <si>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</si>
  <si>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</si>
  <si>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</si>
  <si>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</si>
  <si>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</si>
  <si>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</si>
  <si>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</si>
  <si>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</si>
  <si>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</si>
  <si>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</si>
  <si>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</si>
  <si>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</si>
  <si>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</si>
  <si>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</si>
  <si>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</si>
  <si>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</si>
  <si>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</si>
  <si>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</si>
  <si>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</si>
  <si>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</si>
  <si>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</si>
  <si>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</si>
  <si>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</si>
  <si>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</si>
  <si>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</si>
  <si>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</si>
  <si>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</si>
  <si>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</si>
  <si>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</si>
  <si>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</si>
  <si>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</si>
  <si>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</si>
  <si>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</si>
  <si>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</si>
  <si>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</si>
  <si>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</si>
  <si>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</si>
  <si>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</si>
  <si>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</si>
  <si>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</si>
  <si>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</si>
  <si>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</si>
  <si>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</si>
  <si>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</si>
  <si>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</si>
  <si>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</si>
  <si>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</si>
  <si>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</si>
  <si>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</si>
  <si>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</si>
  <si>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</si>
  <si>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</si>
  <si>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</si>
  <si>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</si>
  <si>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</si>
  <si>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</si>
  <si>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</si>
  <si>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</si>
  <si>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</si>
  <si>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</si>
  <si>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</si>
  <si>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</si>
  <si>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</si>
  <si>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</si>
  <si>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</si>
  <si>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</si>
  <si>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</si>
  <si>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</si>
  <si>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</si>
  <si>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</si>
  <si>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</si>
  <si>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</si>
  <si>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</si>
  <si>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</si>
  <si>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</si>
  <si>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</si>
  <si>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</si>
  <si>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</si>
  <si>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</si>
  <si>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</si>
  <si>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</si>
  <si>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</si>
  <si>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</si>
  <si>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</si>
  <si>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</si>
  <si>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</si>
  <si>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</si>
  <si>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</si>
  <si>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</si>
  <si>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</si>
  <si>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</si>
  <si>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</si>
  <si>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</si>
  <si>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</si>
  <si>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</si>
  <si>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</si>
  <si>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</si>
  <si>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</si>
  <si>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</si>
  <si>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</si>
  <si>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</si>
  <si>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</si>
  <si>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</si>
  <si>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</si>
  <si>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</si>
  <si>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</si>
  <si>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</si>
  <si>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</si>
  <si>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</si>
  <si>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</si>
  <si>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</si>
  <si>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</si>
  <si>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</si>
  <si>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</si>
  <si>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</si>
  <si>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</si>
  <si>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</si>
  <si>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</si>
  <si>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</si>
  <si>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</si>
  <si>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</si>
  <si>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</si>
  <si>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</si>
  <si>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</si>
  <si>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</si>
  <si>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</si>
  <si>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</si>
  <si>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</si>
  <si>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</si>
  <si>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</si>
  <si>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</si>
  <si>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</si>
  <si>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</si>
  <si>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</si>
  <si>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</si>
  <si>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</si>
  <si>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</si>
  <si>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</si>
  <si>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</si>
  <si>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</si>
  <si>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</si>
  <si>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</si>
  <si>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</si>
  <si>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</si>
  <si>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</si>
  <si>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</si>
  <si>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</si>
  <si>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</si>
  <si>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</si>
  <si>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</si>
  <si>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</si>
  <si>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</si>
  <si>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</si>
  <si>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</si>
  <si>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</si>
  <si>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</si>
  <si>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</si>
  <si>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</si>
  <si>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</si>
  <si>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</si>
  <si>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</si>
  <si>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</si>
  <si>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</si>
  <si>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</si>
  <si>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</si>
  <si>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</si>
  <si>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</si>
  <si>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</si>
  <si>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</si>
  <si>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</si>
  <si>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</si>
  <si>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</si>
  <si>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</si>
  <si>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</si>
  <si>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</si>
  <si>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</si>
  <si>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</si>
  <si>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</si>
  <si>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</si>
  <si>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</si>
  <si>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</si>
  <si>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</si>
  <si>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</si>
  <si>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</si>
  <si>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</si>
  <si>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</si>
  <si>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</si>
  <si>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</si>
  <si>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</si>
  <si>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</si>
  <si>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</si>
  <si>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</si>
  <si>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</si>
  <si>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</si>
  <si>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</si>
  <si>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</si>
  <si>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</si>
  <si>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</si>
  <si>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</si>
  <si>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</si>
  <si>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</si>
  <si>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</si>
  <si>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</si>
  <si>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</si>
  <si>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</si>
  <si>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</si>
  <si>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</si>
  <si>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</si>
  <si>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</si>
  <si>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</si>
  <si>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</si>
  <si>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</si>
  <si>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</si>
  <si>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</si>
  <si>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</si>
  <si>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</si>
  <si>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</si>
  <si>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</si>
  <si>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</si>
  <si>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</si>
  <si>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</si>
  <si>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</si>
  <si>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</si>
  <si>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</si>
  <si>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</si>
  <si>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</si>
  <si>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</si>
  <si>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</si>
  <si>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</si>
  <si>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</si>
  <si>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</si>
  <si>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</si>
  <si>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</si>
  <si>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</si>
  <si>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</si>
  <si>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</si>
  <si>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</si>
  <si>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</si>
  <si>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</si>
  <si>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</si>
  <si>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</si>
  <si>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</si>
  <si>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</si>
  <si>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</si>
  <si>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</si>
  <si>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</si>
  <si>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</si>
  <si>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</si>
  <si>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</si>
  <si>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</si>
  <si>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</si>
  <si>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</si>
  <si>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</si>
  <si>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</si>
  <si>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</si>
  <si>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</si>
  <si>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</si>
  <si>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</si>
  <si>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</si>
  <si>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</si>
  <si>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</si>
  <si>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</si>
  <si>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</si>
  <si>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</si>
  <si>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</si>
  <si>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</si>
  <si>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</si>
  <si>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</si>
  <si>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</si>
  <si>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</si>
  <si>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</si>
  <si>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</si>
  <si>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</si>
  <si>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</si>
  <si>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</si>
  <si>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</si>
  <si>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</si>
  <si>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</si>
  <si>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</si>
  <si>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</si>
  <si>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</si>
  <si>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</si>
  <si>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</si>
  <si>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</si>
  <si>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</si>
  <si>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</si>
  <si>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</si>
  <si>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</si>
  <si>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</si>
  <si>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</si>
  <si>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</si>
  <si>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</si>
  <si>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</si>
  <si>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</si>
  <si>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</si>
  <si>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</si>
  <si>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</si>
  <si>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</si>
  <si>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</si>
  <si>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</si>
  <si>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</si>
  <si>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</si>
  <si>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</si>
  <si>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</si>
  <si>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</si>
  <si>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</si>
  <si>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</si>
  <si>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</si>
  <si>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</si>
  <si>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</si>
  <si>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</si>
  <si>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</si>
  <si>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</si>
  <si>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</si>
  <si>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</si>
  <si>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</si>
  <si>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</si>
  <si>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</si>
  <si>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</si>
  <si>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</si>
  <si>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</si>
  <si>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</si>
  <si>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</si>
  <si>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</si>
  <si>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</si>
  <si>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</si>
  <si>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</si>
  <si>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</si>
  <si>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</si>
  <si>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</si>
  <si>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</si>
  <si>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</si>
  <si>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</si>
  <si>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</si>
  <si>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</si>
  <si>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</si>
  <si>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</si>
  <si>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</si>
  <si>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</si>
  <si>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</si>
  <si>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</si>
  <si>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</si>
  <si>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</si>
  <si>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</si>
  <si>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</si>
  <si>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</si>
  <si>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</si>
  <si>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</si>
  <si>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</si>
  <si>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</si>
  <si>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</si>
  <si>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</si>
  <si>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</si>
  <si>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</si>
  <si>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</si>
  <si>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</si>
  <si>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</si>
  <si>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</si>
  <si>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</si>
  <si>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</si>
  <si>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</si>
  <si>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</si>
  <si>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</si>
  <si>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</si>
  <si>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</si>
  <si>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</si>
  <si>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</si>
  <si>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</si>
  <si>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</si>
  <si>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</si>
  <si>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</si>
  <si>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</si>
  <si>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</si>
  <si>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</si>
  <si>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</si>
  <si>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</si>
  <si>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</si>
  <si>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</si>
  <si>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</si>
  <si>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</si>
  <si>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</si>
  <si>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</si>
  <si>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</si>
  <si>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</si>
  <si>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</si>
  <si>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</si>
  <si>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</si>
  <si>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</si>
  <si>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</si>
  <si>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</si>
  <si>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</si>
  <si>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</si>
  <si>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</si>
  <si>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</si>
  <si>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</si>
  <si>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</si>
  <si>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</si>
  <si>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</si>
  <si>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</si>
  <si>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</si>
  <si>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</si>
  <si>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</si>
  <si>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</si>
  <si>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</si>
  <si>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</si>
  <si>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</si>
  <si>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</si>
  <si>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</si>
  <si>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</si>
  <si>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</si>
  <si>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</si>
  <si>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</si>
  <si>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</si>
  <si>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</si>
  <si>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</si>
  <si>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</si>
  <si>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</si>
  <si>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</si>
  <si>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</si>
  <si>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</si>
  <si>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</si>
  <si>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</si>
  <si>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</si>
  <si>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</si>
  <si>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</si>
  <si>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</si>
  <si>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</si>
  <si>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</si>
  <si>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</si>
  <si>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</si>
  <si>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</si>
  <si>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</si>
  <si>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</si>
  <si>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</si>
  <si>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</si>
  <si>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</si>
  <si>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</si>
  <si>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</si>
  <si>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</si>
  <si>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</si>
  <si>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</si>
  <si>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</si>
  <si>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</si>
  <si>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</si>
  <si>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</si>
  <si>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</si>
  <si>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</si>
  <si>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</si>
  <si>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</si>
  <si>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</si>
  <si>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</si>
  <si>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</si>
  <si>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</si>
  <si>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</si>
  <si>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</si>
  <si>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</si>
  <si>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</si>
  <si>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</si>
  <si>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</si>
  <si>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</si>
  <si>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</si>
  <si>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</si>
  <si>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</si>
  <si>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</si>
  <si>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</si>
  <si>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</si>
  <si>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</si>
  <si>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</si>
  <si>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</si>
  <si>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</si>
  <si>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</si>
  <si>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</si>
  <si>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</si>
  <si>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</si>
  <si>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</si>
  <si>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</si>
  <si>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</si>
  <si>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</si>
  <si>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</si>
  <si>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</si>
  <si>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</si>
  <si>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</si>
  <si>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</si>
  <si>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</si>
  <si>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</si>
  <si>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</si>
  <si>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</si>
  <si>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</si>
  <si>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</si>
  <si>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</si>
  <si>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</si>
  <si>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</si>
  <si>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</si>
  <si>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</si>
  <si>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</si>
  <si>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</si>
  <si>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</si>
  <si>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</si>
  <si>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</si>
  <si>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</si>
  <si>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</si>
  <si>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</si>
  <si>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</si>
  <si>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</si>
  <si>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</si>
  <si>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</si>
  <si>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</si>
  <si>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</si>
  <si>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</si>
  <si>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</si>
  <si>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</si>
  <si>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</si>
  <si>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</si>
  <si>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</si>
  <si>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</si>
  <si>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</si>
  <si>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</si>
  <si>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</si>
  <si>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</si>
  <si>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</si>
  <si>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</si>
  <si>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</si>
  <si>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</si>
  <si>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</si>
  <si>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</si>
  <si>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</si>
  <si>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</si>
  <si>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</si>
  <si>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</si>
  <si>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</si>
  <si>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</si>
  <si>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</si>
  <si>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</si>
  <si>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</si>
  <si>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</si>
  <si>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</si>
  <si>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</si>
  <si>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</si>
  <si>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</si>
  <si>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</si>
  <si>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</si>
  <si>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</si>
  <si>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</si>
  <si>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</si>
  <si>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</si>
  <si>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</si>
  <si>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</si>
  <si>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</si>
  <si>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</si>
  <si>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</si>
  <si>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</si>
  <si>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</si>
  <si>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</si>
  <si>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</si>
  <si>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</si>
  <si>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</si>
  <si>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</si>
  <si>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</si>
  <si>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</si>
  <si>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</si>
  <si>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</si>
  <si>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</si>
  <si>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</si>
  <si>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</si>
  <si>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</si>
  <si>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</si>
  <si>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</si>
  <si>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</si>
  <si>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</si>
  <si>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</si>
  <si>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</si>
  <si>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</si>
  <si>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</si>
  <si>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</si>
  <si>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</si>
  <si>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</si>
  <si>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</si>
  <si>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</si>
  <si>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</si>
  <si>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</si>
  <si>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</si>
  <si>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</si>
  <si>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</si>
  <si>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</si>
  <si>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</si>
  <si>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</si>
  <si>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</si>
  <si>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</si>
  <si>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</si>
  <si>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</si>
  <si>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</si>
  <si>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</si>
  <si>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</si>
  <si>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</si>
  <si>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</si>
  <si>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</si>
  <si>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</si>
  <si>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</si>
  <si>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</si>
  <si>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</si>
  <si>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</si>
  <si>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</si>
  <si>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</si>
  <si>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</si>
  <si>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</si>
  <si>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</si>
  <si>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</si>
  <si>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</si>
  <si>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</si>
  <si>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</si>
  <si>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</si>
  <si>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</si>
  <si>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</si>
  <si>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</si>
  <si>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</si>
  <si>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</si>
  <si>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</si>
  <si>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</si>
  <si>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</si>
  <si>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</si>
  <si>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</si>
  <si>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</si>
  <si>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</si>
  <si>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</si>
  <si>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</si>
  <si>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</si>
  <si>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</si>
  <si>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</si>
  <si>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</si>
  <si>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</si>
  <si>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</si>
  <si>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</si>
  <si>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</si>
  <si>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</si>
  <si>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</si>
  <si>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</si>
  <si>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</si>
  <si>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</si>
  <si>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</si>
  <si>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</si>
  <si>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</si>
  <si>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</si>
  <si>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</si>
  <si>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</si>
  <si>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</si>
  <si>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</si>
  <si>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</si>
  <si>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</si>
  <si>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</si>
  <si>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</si>
  <si>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</si>
  <si>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</si>
  <si>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</si>
  <si>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</si>
  <si>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</si>
  <si>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</si>
  <si>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</si>
  <si>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</si>
  <si>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</si>
  <si>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</si>
  <si>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</si>
  <si>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</si>
  <si>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</si>
  <si>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</si>
  <si>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</si>
  <si>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</si>
  <si>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</si>
  <si>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</si>
  <si>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</si>
  <si>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</si>
  <si>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</si>
  <si>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</si>
  <si>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</si>
  <si>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</si>
  <si>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</si>
  <si>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</si>
  <si>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</si>
  <si>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</si>
  <si>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</si>
  <si>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</si>
  <si>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</si>
  <si>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</si>
  <si>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</si>
  <si>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</si>
  <si>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</si>
  <si>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</si>
  <si>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</si>
  <si>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</si>
  <si>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</si>
  <si>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</si>
  <si>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</si>
  <si>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</si>
  <si>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</si>
  <si>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</si>
  <si>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</si>
  <si>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</si>
  <si>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</si>
  <si>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</si>
  <si>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</si>
  <si>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</si>
  <si>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</si>
  <si>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</si>
  <si>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</si>
  <si>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</si>
  <si>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</si>
  <si>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</si>
  <si>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</si>
  <si>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</si>
  <si>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</si>
  <si>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</si>
  <si>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</si>
  <si>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</si>
  <si>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</si>
  <si>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</si>
  <si>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</si>
  <si>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</si>
  <si>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</si>
  <si>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</si>
  <si>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</si>
  <si>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</si>
  <si>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</si>
  <si>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</si>
  <si>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</si>
  <si>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</si>
  <si>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</si>
  <si>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</si>
  <si>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</si>
  <si>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</si>
  <si>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</si>
  <si>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</si>
  <si>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</si>
  <si>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</si>
  <si>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</si>
  <si>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</si>
  <si>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</si>
  <si>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</si>
  <si>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</si>
  <si>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</si>
  <si>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</si>
  <si>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</si>
  <si>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</si>
  <si>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</si>
  <si>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</si>
  <si>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</si>
  <si>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</si>
  <si>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</si>
  <si>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</si>
  <si>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</si>
  <si>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</si>
  <si>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</si>
  <si>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</si>
  <si>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</si>
  <si>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</si>
  <si>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</si>
  <si>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</si>
  <si>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</si>
  <si>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</si>
  <si>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</si>
  <si>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</si>
  <si>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</si>
  <si>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</si>
  <si>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</si>
  <si>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</si>
  <si>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</si>
  <si>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</si>
  <si>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</si>
  <si>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</si>
  <si>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</si>
  <si>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</si>
  <si>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</si>
  <si>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</si>
  <si>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</si>
  <si>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</si>
  <si>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</si>
  <si>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</si>
  <si>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</si>
  <si>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</si>
  <si>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</si>
  <si>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</si>
  <si>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</si>
  <si>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</si>
  <si>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</si>
  <si>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</si>
  <si>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</si>
  <si>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</si>
  <si>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</si>
  <si>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</si>
  <si>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</si>
  <si>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</si>
  <si>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</si>
  <si>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</si>
  <si>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</si>
  <si>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</si>
  <si>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</si>
  <si>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</si>
  <si>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</si>
  <si>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</si>
  <si>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</si>
  <si>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</si>
  <si>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</si>
  <si>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</si>
  <si>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</si>
  <si>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</si>
  <si>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</si>
  <si>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</si>
  <si>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</si>
  <si>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</si>
  <si>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</si>
  <si>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</si>
  <si>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</si>
  <si>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</si>
  <si>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</si>
  <si>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</si>
  <si>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</si>
  <si>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</si>
  <si>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</si>
  <si>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</si>
  <si>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</si>
  <si>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</si>
  <si>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</si>
  <si>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</si>
  <si>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</si>
  <si>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</si>
  <si>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</si>
  <si>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</si>
  <si>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</si>
  <si>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</si>
  <si>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</si>
  <si>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</si>
  <si>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</si>
  <si>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</si>
  <si>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</si>
  <si>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</si>
  <si>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</si>
  <si>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</si>
  <si>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</si>
  <si>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</si>
  <si>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</si>
  <si>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</si>
  <si>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</si>
  <si>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</si>
  <si>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</si>
  <si>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</si>
  <si>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</si>
  <si>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</si>
  <si>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</si>
  <si>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</si>
  <si>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</si>
  <si>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</si>
  <si>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</si>
  <si>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</si>
  <si>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</si>
  <si>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</si>
  <si>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</si>
  <si>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</si>
  <si>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</si>
  <si>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</si>
  <si>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</si>
  <si>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</si>
  <si>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</si>
  <si>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</si>
  <si>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</si>
  <si>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</si>
  <si>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</si>
  <si>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</si>
  <si>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</si>
  <si>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</si>
  <si>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</si>
  <si>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</si>
  <si>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</si>
  <si>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</si>
  <si>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</si>
  <si>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</si>
  <si>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</si>
  <si>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</si>
  <si>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</si>
  <si>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</si>
  <si>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</si>
  <si>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</si>
  <si>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</si>
  <si>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</si>
  <si>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</si>
  <si>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</si>
  <si>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</si>
  <si>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</si>
  <si>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</si>
  <si>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</si>
  <si>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</si>
  <si>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</si>
  <si>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</si>
  <si>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</si>
  <si>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</si>
  <si>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</si>
  <si>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</si>
  <si>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</si>
  <si>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</si>
  <si>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</si>
  <si>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</si>
  <si>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</si>
  <si>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</si>
  <si>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</si>
  <si>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</si>
  <si>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</si>
  <si>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</si>
  <si>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</si>
  <si>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</si>
  <si>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</si>
  <si>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</si>
  <si>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</si>
  <si>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</si>
  <si>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</si>
  <si>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</si>
  <si>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</si>
  <si>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</si>
  <si>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</si>
  <si>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</si>
  <si>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</si>
  <si>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</si>
  <si>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</si>
  <si>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</si>
  <si>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</si>
  <si>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</si>
  <si>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</si>
  <si>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</si>
  <si>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</si>
  <si>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</si>
  <si>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</si>
  <si>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</si>
  <si>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</si>
  <si>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</si>
  <si>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</si>
  <si>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</si>
  <si>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</si>
  <si>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</si>
  <si>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</si>
  <si>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</si>
  <si>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</si>
  <si>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</si>
  <si>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</si>
  <si>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</si>
  <si>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</si>
  <si>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</si>
  <si>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</si>
  <si>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</si>
  <si>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</si>
  <si>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</si>
  <si>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</si>
  <si>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</si>
  <si>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</si>
  <si>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</si>
  <si>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</si>
  <si>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</si>
  <si>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</si>
  <si>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</si>
  <si>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</si>
  <si>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</si>
  <si>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</si>
  <si>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</si>
  <si>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</si>
  <si>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</si>
  <si>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</si>
  <si>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</si>
  <si>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</si>
  <si>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</si>
  <si>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</si>
  <si>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</si>
  <si>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</si>
  <si>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</si>
  <si>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</si>
  <si>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</si>
  <si>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</si>
  <si>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</si>
  <si>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</si>
  <si>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</si>
  <si>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</si>
  <si>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</si>
  <si>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</si>
  <si>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</si>
  <si>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</si>
  <si>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</si>
  <si>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</si>
  <si>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</si>
  <si>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</si>
  <si>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</si>
  <si>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</si>
  <si>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</si>
  <si>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</si>
  <si>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</si>
  <si>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</si>
  <si>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</si>
  <si>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</si>
  <si>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</si>
  <si>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</si>
  <si>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</si>
  <si>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</si>
  <si>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</si>
  <si>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</si>
  <si>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</si>
  <si>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</si>
  <si>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</si>
  <si>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</si>
  <si>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</si>
  <si>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</si>
  <si>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</si>
  <si>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</si>
  <si>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</si>
  <si>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</si>
  <si>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</si>
  <si>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</si>
  <si>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</si>
  <si>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</si>
  <si>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</si>
  <si>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</si>
  <si>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</si>
  <si>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</si>
  <si>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</si>
  <si>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</si>
  <si>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</si>
  <si>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</si>
  <si>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</si>
  <si>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</si>
  <si>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</si>
  <si>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</si>
  <si>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</si>
  <si>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</si>
  <si>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</si>
  <si>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</si>
  <si>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</si>
  <si>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</si>
  <si>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</si>
  <si>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</si>
  <si>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</si>
  <si>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</si>
  <si>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</si>
  <si>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</si>
  <si>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</si>
  <si>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</si>
  <si>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</si>
  <si>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</si>
  <si>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</si>
  <si>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</si>
  <si>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</si>
  <si>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</si>
  <si>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</si>
  <si>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</si>
  <si>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</si>
  <si>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</si>
  <si>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</si>
  <si>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</si>
  <si>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</si>
  <si>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</si>
  <si>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</si>
  <si>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</si>
  <si>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</si>
  <si>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</si>
  <si>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</si>
  <si>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</si>
  <si>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</si>
  <si>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</si>
  <si>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</si>
  <si>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</si>
  <si>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</si>
  <si>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</si>
  <si>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</si>
  <si>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</si>
  <si>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</si>
  <si>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</si>
  <si>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</si>
  <si>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</si>
  <si>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</si>
  <si>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</si>
  <si>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</si>
  <si>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</si>
  <si>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</si>
  <si>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</si>
  <si>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</si>
  <si>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</si>
  <si>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</si>
  <si>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</si>
  <si>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</si>
  <si>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</si>
  <si>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</si>
  <si>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</si>
  <si>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</si>
  <si>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</si>
  <si>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</si>
  <si>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</si>
  <si>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</si>
  <si>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</si>
  <si>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</si>
  <si>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</si>
  <si>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</si>
  <si>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</si>
  <si>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</si>
  <si>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</si>
  <si>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</si>
  <si>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</si>
  <si>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</si>
  <si>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</si>
  <si>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</si>
  <si>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</si>
  <si>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</si>
  <si>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</si>
  <si>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</si>
  <si>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</si>
  <si>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</si>
  <si>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</si>
  <si>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</si>
  <si>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</si>
  <si>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</si>
  <si>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</si>
  <si>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</si>
  <si>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</si>
  <si>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</si>
  <si>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</si>
  <si>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</si>
  <si>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</si>
  <si>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</si>
  <si>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</si>
  <si>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</si>
  <si>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</si>
  <si>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</si>
  <si>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</si>
  <si>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</si>
  <si>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</si>
  <si>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</si>
  <si>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</si>
  <si>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</si>
  <si>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</si>
  <si>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</si>
  <si>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</si>
  <si>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</si>
  <si>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</si>
  <si>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</si>
  <si>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</si>
  <si>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</si>
  <si>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</si>
  <si>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</si>
  <si>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</si>
  <si>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</si>
  <si>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</si>
  <si>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</si>
  <si>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</si>
  <si>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</si>
  <si>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</si>
  <si>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</si>
  <si>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</si>
  <si>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</si>
  <si>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</si>
  <si>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</si>
  <si>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</si>
  <si>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</si>
  <si>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</si>
  <si>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</si>
  <si>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</si>
  <si>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</si>
  <si>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</si>
  <si>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</si>
  <si>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</si>
  <si>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</si>
  <si>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</si>
  <si>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</si>
  <si>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</si>
  <si>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</si>
  <si>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</si>
  <si>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</si>
  <si>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</si>
  <si>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</si>
  <si>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</si>
  <si>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</si>
  <si>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</si>
  <si>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</si>
  <si>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</si>
  <si>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</si>
  <si>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</si>
  <si>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</si>
  <si>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</si>
  <si>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</si>
  <si>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</si>
  <si>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</si>
  <si>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</si>
  <si>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</si>
  <si>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</si>
  <si>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</si>
  <si>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</si>
  <si>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</si>
  <si>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</si>
  <si>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</si>
  <si>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</si>
  <si>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</si>
  <si>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</si>
  <si>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</si>
  <si>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</si>
  <si>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</si>
  <si>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</si>
  <si>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</si>
  <si>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</si>
  <si>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</si>
  <si>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</si>
  <si>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</si>
  <si>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</si>
  <si>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</si>
  <si>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</si>
  <si>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</si>
  <si>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</si>
  <si>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</si>
  <si>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</si>
  <si>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</si>
  <si>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</si>
  <si>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</si>
  <si>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</si>
  <si>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</si>
  <si>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</si>
  <si>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</si>
  <si>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</si>
  <si>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</si>
  <si>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</si>
  <si>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</si>
  <si>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</si>
  <si>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</si>
  <si>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</si>
  <si>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</si>
  <si>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</si>
  <si>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</si>
  <si>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</si>
  <si>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</si>
  <si>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</si>
  <si>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</si>
  <si>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</si>
  <si>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</si>
  <si>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</si>
  <si>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</si>
  <si>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</si>
  <si>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</si>
  <si>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</si>
  <si>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</si>
  <si>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</si>
  <si>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</si>
  <si>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</si>
  <si>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</si>
  <si>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</si>
  <si>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</si>
  <si>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</si>
  <si>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</si>
  <si>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</si>
  <si>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</si>
  <si>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</si>
  <si>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</si>
  <si>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</si>
  <si>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</si>
  <si>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</si>
  <si>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</si>
  <si>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</si>
  <si>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</si>
  <si>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</si>
  <si>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</si>
  <si>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</si>
  <si>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</si>
  <si>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</si>
  <si>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</si>
  <si>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</si>
  <si>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</si>
  <si>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</si>
  <si>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</si>
  <si>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</si>
  <si>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</si>
  <si>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</si>
  <si>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</si>
  <si>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</si>
  <si>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</si>
  <si>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</si>
  <si>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</si>
  <si>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</si>
  <si>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</si>
  <si>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</si>
  <si>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</si>
  <si>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</si>
  <si>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</si>
  <si>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</si>
  <si>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</si>
  <si>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</si>
  <si>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</si>
  <si>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</si>
  <si>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</si>
  <si>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</si>
  <si>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</si>
  <si>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</si>
  <si>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</si>
  <si>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</si>
  <si>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</si>
  <si>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</si>
  <si>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</si>
  <si>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</si>
  <si>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</si>
  <si>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</si>
  <si>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</si>
  <si>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</si>
  <si>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</si>
  <si>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</si>
  <si>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</si>
  <si>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</si>
  <si>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</si>
  <si>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</si>
  <si>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</si>
  <si>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</si>
  <si>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</si>
  <si>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</si>
  <si>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</si>
  <si>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</si>
  <si>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</si>
  <si>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</si>
  <si>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</si>
  <si>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</si>
  <si>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</si>
  <si>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</si>
  <si>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</si>
  <si>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</si>
  <si>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</si>
  <si>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</si>
  <si>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</si>
  <si>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</si>
  <si>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</si>
  <si>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</si>
  <si>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</si>
  <si>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</si>
  <si>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</si>
  <si>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</si>
  <si>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</si>
  <si>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</si>
  <si>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</si>
  <si>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</si>
  <si>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</si>
  <si>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</si>
  <si>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</si>
  <si>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</si>
  <si>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</si>
  <si>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</si>
  <si>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</si>
  <si>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</si>
  <si>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</si>
  <si>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</si>
  <si>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</si>
  <si>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</si>
  <si>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</si>
  <si>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</si>
  <si>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</si>
  <si>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</si>
  <si>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</si>
  <si>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</si>
  <si>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</si>
  <si>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</si>
  <si>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</si>
  <si>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</si>
  <si>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</si>
  <si>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</si>
  <si>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</si>
  <si>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</si>
  <si>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</si>
  <si>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</si>
  <si>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</si>
  <si>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</si>
  <si>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</si>
  <si>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</si>
  <si>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</si>
  <si>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</si>
  <si>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</si>
  <si>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</si>
  <si>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</si>
  <si>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</si>
  <si>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</si>
  <si>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</si>
  <si>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</si>
  <si>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</si>
  <si>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</si>
  <si>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</si>
  <si>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</si>
  <si>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</si>
  <si>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</si>
  <si>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</si>
  <si>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</si>
  <si>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</si>
  <si>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</si>
  <si>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</si>
  <si>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</si>
  <si>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</si>
  <si>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</si>
  <si>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</si>
  <si>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</si>
  <si>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</si>
  <si>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</si>
  <si>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</si>
  <si>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</si>
  <si>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</si>
  <si>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</si>
  <si>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</si>
  <si>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</si>
  <si>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</si>
  <si>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</si>
  <si>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</si>
  <si>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</si>
  <si>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</si>
  <si>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</si>
  <si>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</si>
  <si>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</si>
  <si>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</si>
  <si>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</si>
  <si>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</si>
  <si>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</si>
  <si>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</si>
  <si>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</si>
  <si>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</si>
  <si>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</si>
  <si>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</si>
  <si>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</si>
  <si>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</si>
  <si>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</si>
  <si>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</si>
  <si>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</si>
  <si>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</si>
  <si>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</si>
  <si>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</si>
  <si>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</si>
  <si>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</si>
  <si>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</si>
  <si>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</si>
  <si>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</si>
  <si>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</si>
  <si>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</si>
  <si>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</si>
  <si>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</si>
  <si>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</si>
  <si>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</si>
  <si>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</si>
  <si>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</si>
  <si>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</si>
  <si>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</si>
  <si>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</si>
  <si>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</si>
  <si>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</si>
  <si>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</si>
  <si>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</si>
  <si>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</si>
  <si>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</si>
  <si>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</si>
  <si>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</si>
  <si>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</si>
  <si>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</si>
  <si>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</si>
  <si>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</si>
  <si>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</si>
  <si>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</si>
  <si>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</si>
  <si>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</si>
  <si>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</si>
  <si>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</si>
  <si>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</si>
  <si>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</si>
  <si>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</si>
  <si>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</si>
  <si>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</si>
  <si>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</si>
  <si>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</si>
  <si>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</si>
  <si>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</si>
  <si>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</si>
  <si>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</si>
  <si>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</si>
  <si>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</si>
  <si>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</si>
  <si>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</si>
  <si>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</si>
  <si>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</si>
  <si>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</si>
  <si>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</si>
  <si>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</si>
  <si>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</si>
  <si>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</si>
  <si>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</si>
  <si>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</si>
  <si>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</si>
  <si>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</si>
  <si>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</si>
  <si>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</si>
  <si>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</si>
  <si>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</si>
  <si>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</si>
  <si>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</si>
  <si>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</si>
  <si>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</si>
  <si>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</si>
  <si>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</si>
  <si>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</si>
  <si>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</si>
  <si>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</si>
  <si>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</si>
  <si>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</si>
  <si>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</si>
  <si>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</si>
  <si>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</si>
  <si>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</si>
  <si>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</si>
  <si>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</si>
  <si>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</si>
  <si>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</si>
  <si>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</si>
  <si>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</si>
  <si>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</si>
  <si>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</si>
  <si>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</si>
  <si>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</si>
  <si>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</si>
  <si>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</si>
  <si>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</si>
  <si>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</si>
  <si>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</si>
  <si>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</si>
  <si>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</si>
  <si>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</si>
  <si>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</si>
  <si>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</si>
  <si>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</si>
  <si>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</si>
  <si>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</si>
  <si>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</si>
  <si>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</si>
  <si>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</si>
  <si>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</si>
  <si>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</si>
  <si>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</si>
  <si>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</si>
  <si>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</si>
  <si>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</si>
  <si>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</si>
  <si>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</si>
  <si>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</si>
  <si>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</si>
  <si>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</si>
  <si>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</si>
  <si>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</si>
  <si>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</si>
  <si>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</si>
  <si>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</si>
  <si>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</si>
  <si>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</si>
  <si>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</si>
  <si>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</si>
  <si>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</si>
  <si>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</si>
  <si>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</si>
  <si>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</si>
  <si>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</si>
  <si>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</si>
  <si>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</si>
  <si>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</si>
  <si>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</si>
  <si>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</si>
  <si>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</si>
  <si>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</si>
  <si>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</si>
  <si>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</si>
  <si>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</si>
  <si>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</si>
  <si>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</si>
  <si>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</si>
  <si>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</si>
  <si>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</si>
  <si>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</si>
  <si>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</si>
  <si>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</si>
  <si>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</si>
  <si>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</si>
  <si>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</si>
  <si>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</si>
  <si>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</si>
  <si>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</si>
  <si>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</si>
  <si>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</si>
  <si>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</si>
  <si>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</si>
  <si>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</si>
  <si>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</si>
  <si>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</si>
  <si>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</si>
  <si>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</si>
  <si>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</si>
  <si>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</si>
  <si>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</si>
  <si>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</si>
  <si>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</si>
  <si>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</si>
  <si>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</si>
  <si>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</si>
  <si>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</si>
  <si>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</si>
  <si>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</si>
  <si>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</si>
  <si>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</si>
  <si>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</si>
  <si>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</si>
  <si>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</si>
  <si>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</si>
  <si>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</si>
  <si>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</si>
  <si>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</si>
  <si>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</si>
  <si>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</si>
  <si>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</si>
  <si>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</si>
  <si>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</si>
  <si>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</si>
  <si>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</si>
  <si>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</si>
  <si>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</si>
  <si>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</si>
  <si>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</si>
  <si>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</si>
  <si>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</si>
  <si>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</si>
  <si>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</si>
  <si>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</si>
  <si>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</si>
  <si>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</si>
  <si>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</si>
  <si>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</si>
  <si>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</si>
  <si>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</si>
  <si>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</si>
  <si>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</si>
  <si>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</si>
  <si>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</si>
  <si>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</si>
  <si>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</si>
  <si>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</si>
  <si>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</si>
  <si>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</si>
  <si>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</si>
  <si>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</si>
  <si>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</si>
  <si>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</si>
  <si>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</si>
  <si>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</si>
  <si>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</si>
  <si>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</si>
  <si>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</si>
  <si>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</si>
  <si>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</si>
  <si>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</si>
  <si>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</si>
  <si>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</si>
  <si>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</si>
  <si>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</si>
  <si>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</si>
  <si>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</si>
  <si>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</si>
  <si>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</si>
  <si>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</si>
  <si>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</si>
  <si>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</si>
  <si>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</si>
  <si>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</si>
  <si>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</si>
  <si>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</si>
  <si>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</si>
  <si>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</si>
  <si>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</si>
  <si>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</si>
  <si>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</si>
  <si>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</si>
  <si>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</si>
  <si>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</si>
  <si>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</si>
  <si>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</si>
  <si>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</si>
  <si>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</si>
  <si>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</si>
  <si>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</si>
  <si>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</si>
  <si>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</si>
  <si>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</si>
  <si>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</si>
  <si>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</si>
  <si>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</si>
  <si>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</si>
  <si>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</si>
  <si>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</si>
  <si>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</si>
  <si>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</si>
  <si>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</si>
  <si>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</si>
  <si>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</si>
  <si>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</si>
  <si>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</si>
  <si>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</si>
  <si>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</si>
  <si>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</si>
  <si>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</si>
  <si>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</si>
  <si>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</si>
  <si>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</si>
  <si>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</si>
  <si>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</si>
  <si>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</si>
  <si>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</si>
  <si>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</si>
  <si>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</si>
  <si>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</si>
  <si>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</si>
  <si>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</si>
  <si>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</si>
  <si>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</si>
  <si>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</si>
  <si>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</si>
  <si>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</si>
  <si>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</si>
  <si>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</si>
  <si>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</si>
  <si>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</si>
  <si>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</si>
  <si>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</si>
  <si>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</si>
  <si>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</si>
  <si>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</si>
  <si>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</si>
  <si>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</si>
  <si>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</si>
  <si>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</si>
  <si>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</si>
  <si>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</si>
  <si>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</si>
  <si>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</si>
  <si>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</si>
  <si>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</si>
  <si>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</si>
  <si>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</si>
  <si>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</si>
  <si>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</si>
  <si>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</si>
  <si>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</si>
  <si>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</si>
  <si>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</si>
  <si>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</si>
  <si>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</si>
  <si>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</si>
  <si>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</si>
  <si>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</si>
  <si>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</si>
  <si>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</si>
  <si>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</si>
  <si>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</si>
  <si>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</si>
  <si>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</si>
  <si>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</si>
  <si>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</si>
  <si>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</si>
  <si>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</si>
  <si>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</si>
  <si>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</si>
  <si>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</si>
  <si>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</si>
  <si>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</si>
  <si>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</si>
  <si>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</si>
  <si>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</si>
  <si>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</si>
  <si>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</si>
  <si>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</si>
  <si>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</si>
  <si>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</si>
  <si>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</si>
  <si>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</si>
  <si>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</si>
  <si>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</si>
  <si>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</si>
  <si>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</si>
  <si>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</si>
  <si>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</si>
  <si>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</si>
  <si>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</si>
  <si>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</si>
  <si>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</si>
  <si>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</si>
  <si>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</si>
  <si>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</si>
  <si>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</si>
  <si>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</si>
  <si>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</si>
  <si>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</si>
  <si>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</si>
  <si>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</si>
  <si>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</si>
  <si>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</si>
  <si>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</si>
  <si>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</si>
  <si>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</si>
  <si>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</si>
  <si>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</si>
  <si>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</si>
  <si>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</si>
  <si>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</si>
  <si>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</si>
  <si>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</si>
  <si>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</si>
  <si>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</si>
  <si>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</si>
  <si>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</si>
  <si>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</si>
  <si>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</si>
  <si>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</si>
  <si>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</si>
  <si>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</si>
  <si>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</si>
  <si>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</si>
  <si>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</si>
  <si>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</si>
  <si>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</si>
  <si>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</si>
  <si>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</si>
  <si>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</si>
  <si>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</si>
  <si>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</si>
  <si>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</si>
  <si>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</si>
  <si>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</si>
  <si>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</si>
  <si>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</si>
  <si>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</si>
  <si>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</si>
  <si>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</si>
  <si>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</si>
  <si>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</si>
  <si>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</si>
  <si>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</si>
  <si>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</si>
  <si>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</si>
  <si>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</si>
  <si>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</si>
  <si>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</si>
  <si>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</si>
  <si>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</si>
  <si>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</si>
  <si>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</si>
  <si>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</si>
  <si>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</si>
  <si>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</si>
  <si>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</si>
  <si>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</si>
  <si>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</si>
  <si>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</si>
  <si>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</si>
  <si>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</si>
  <si>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</si>
  <si>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</si>
  <si>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</si>
  <si>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</si>
  <si>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</si>
  <si>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</si>
  <si>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</si>
  <si>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</si>
  <si>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</si>
  <si>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</si>
  <si>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</si>
  <si>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</si>
  <si>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</si>
  <si>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</si>
  <si>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</si>
  <si>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</si>
  <si>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</si>
  <si>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</si>
  <si>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</si>
  <si>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</si>
  <si>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</si>
  <si>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</si>
  <si>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</si>
  <si>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</si>
  <si>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</si>
  <si>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</si>
  <si>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</si>
  <si>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</si>
  <si>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</si>
  <si>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</si>
  <si>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</si>
  <si>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</si>
  <si>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</si>
  <si>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</si>
  <si>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</si>
  <si>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</si>
  <si>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</si>
  <si>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</si>
  <si>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</si>
  <si>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</si>
  <si>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</si>
  <si>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</si>
  <si>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</si>
  <si>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</si>
  <si>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</si>
  <si>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</si>
  <si>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</si>
  <si>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</si>
  <si>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</si>
  <si>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</si>
  <si>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</si>
  <si>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</si>
  <si>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</si>
  <si>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</si>
  <si>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</si>
  <si>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</si>
  <si>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</si>
  <si>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</si>
  <si>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</si>
  <si>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</si>
  <si>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</si>
  <si>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</si>
  <si>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</si>
  <si>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</si>
  <si>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</si>
  <si>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</si>
  <si>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</si>
  <si>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</si>
  <si>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</si>
  <si>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</si>
  <si>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</si>
  <si>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</si>
  <si>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</si>
  <si>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</si>
  <si>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</si>
  <si>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</si>
  <si>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</si>
  <si>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</si>
  <si>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</si>
  <si>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</si>
  <si>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</si>
  <si>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</si>
  <si>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</si>
  <si>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</si>
  <si>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</si>
  <si>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</si>
  <si>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</si>
  <si>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</si>
  <si>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</si>
  <si>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</si>
  <si>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</si>
  <si>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</si>
  <si>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</si>
  <si>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</si>
  <si>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</si>
  <si>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</si>
  <si>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</si>
  <si>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</si>
  <si>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</si>
  <si>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</si>
  <si>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</si>
  <si>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</si>
  <si>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</si>
  <si>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</si>
  <si>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</si>
  <si>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</si>
  <si>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</si>
  <si>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</si>
  <si>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</si>
  <si>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</si>
  <si>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</si>
  <si>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</si>
  <si>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</si>
  <si>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</si>
  <si>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</si>
  <si>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</si>
  <si>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</si>
  <si>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</si>
  <si>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</si>
  <si>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</si>
  <si>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</si>
  <si>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</si>
  <si>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</si>
  <si>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</si>
  <si>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</si>
  <si>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</si>
  <si>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</si>
  <si>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</si>
  <si>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</si>
  <si>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</si>
  <si>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</si>
  <si>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</si>
  <si>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</si>
  <si>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</si>
  <si>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</si>
  <si>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</si>
  <si>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</si>
  <si>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</si>
  <si>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</si>
  <si>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</si>
  <si>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</si>
  <si>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</si>
  <si>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</si>
  <si>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</si>
  <si>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</si>
  <si>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</si>
  <si>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</si>
  <si>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</si>
  <si>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</si>
  <si>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</si>
  <si>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</si>
  <si>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</si>
  <si>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</si>
  <si>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</si>
  <si>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</si>
  <si>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</si>
  <si>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</si>
  <si>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</si>
  <si>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</si>
  <si>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</si>
  <si>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</si>
  <si>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</si>
  <si>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</si>
  <si>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</si>
  <si>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</si>
  <si>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</si>
  <si>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</si>
  <si>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</si>
  <si>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</si>
  <si>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</si>
  <si>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</si>
  <si>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</si>
  <si>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</si>
  <si>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</si>
  <si>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</si>
  <si>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</si>
  <si>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</si>
  <si>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</si>
  <si>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</si>
  <si>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</si>
  <si>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</si>
  <si>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</si>
  <si>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</si>
  <si>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</si>
  <si>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</si>
  <si>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</si>
  <si>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</si>
  <si>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</si>
  <si>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</si>
  <si>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</si>
  <si>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</si>
  <si>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</si>
  <si>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</si>
  <si>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</si>
  <si>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</si>
  <si>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</si>
  <si>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</si>
  <si>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</si>
  <si>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</si>
  <si>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</si>
  <si>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</si>
  <si>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</si>
  <si>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</si>
  <si>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</si>
  <si>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</si>
  <si>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</si>
  <si>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</si>
  <si>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</si>
  <si>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</si>
  <si>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</si>
  <si>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</si>
  <si>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</si>
  <si>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</si>
  <si>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</si>
  <si>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</si>
  <si>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</si>
  <si>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</si>
  <si>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</si>
  <si>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</si>
  <si>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</si>
  <si>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</si>
  <si>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</si>
  <si>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</si>
  <si>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</si>
  <si>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</si>
  <si>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</si>
  <si>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</si>
  <si>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</si>
  <si>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</si>
  <si>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</si>
  <si>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</si>
  <si>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</si>
  <si>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</si>
  <si>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</si>
  <si>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</si>
  <si>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</si>
  <si>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</si>
  <si>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</si>
  <si>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</si>
  <si>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</si>
  <si>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</si>
  <si>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</si>
  <si>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</si>
  <si>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</si>
  <si>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</si>
  <si>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</si>
  <si>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</si>
  <si>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</si>
  <si>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</si>
  <si>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</si>
  <si>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</si>
  <si>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</si>
  <si>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</si>
  <si>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</si>
  <si>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</si>
  <si>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</si>
  <si>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</si>
  <si>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</si>
  <si>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</si>
  <si>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</si>
  <si>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</si>
  <si>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</si>
  <si>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</si>
  <si>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</si>
  <si>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</si>
  <si>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</si>
  <si>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</si>
  <si>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</si>
  <si>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</si>
  <si>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</si>
  <si>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</si>
  <si>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</si>
  <si>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</si>
  <si>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</si>
  <si>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</si>
  <si>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</si>
  <si>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</si>
  <si>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</si>
  <si>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</si>
  <si>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</si>
  <si>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</si>
  <si>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</si>
  <si>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</si>
  <si>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</si>
  <si>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</si>
  <si>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</si>
  <si>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</si>
  <si>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</si>
  <si>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</si>
  <si>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</si>
  <si>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</si>
  <si>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</si>
  <si>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</si>
  <si>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</si>
  <si>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</si>
  <si>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</si>
  <si>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</si>
  <si>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</si>
  <si>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</si>
  <si>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</si>
  <si>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</si>
  <si>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</si>
  <si>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</si>
  <si>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</si>
  <si>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</si>
  <si>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</si>
  <si>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</si>
  <si>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</si>
  <si>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</si>
  <si>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</si>
  <si>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</si>
  <si>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</si>
  <si>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</si>
  <si>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</si>
  <si>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</si>
  <si>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</si>
  <si>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</si>
  <si>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</si>
  <si>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</si>
  <si>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</si>
  <si>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</si>
  <si>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</si>
  <si>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</si>
  <si>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</si>
  <si>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</si>
  <si>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</si>
  <si>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</si>
  <si>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</si>
  <si>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</si>
  <si>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</si>
  <si>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</si>
  <si>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</si>
  <si>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</si>
  <si>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</si>
  <si>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</si>
  <si>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</si>
  <si>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</si>
  <si>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</si>
  <si>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</si>
  <si>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</si>
  <si>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</si>
  <si>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</si>
  <si>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</si>
  <si>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</si>
  <si>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</si>
  <si>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</si>
  <si>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</si>
  <si>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</si>
  <si>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</si>
  <si>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</si>
  <si>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</si>
  <si>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</si>
  <si>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</si>
  <si>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</si>
  <si>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</si>
  <si>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</si>
  <si>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</si>
  <si>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</si>
  <si>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</si>
  <si>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</si>
  <si>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</si>
  <si>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</si>
  <si>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</si>
  <si>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</si>
  <si>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</si>
  <si>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</si>
  <si>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</si>
  <si>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</si>
  <si>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</si>
  <si>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</si>
  <si>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</si>
  <si>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</si>
  <si>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</si>
  <si>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</si>
  <si>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</si>
  <si>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</si>
  <si>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</si>
  <si>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</si>
  <si>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</si>
  <si>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</si>
  <si>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</si>
  <si>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</si>
  <si>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</si>
  <si>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</si>
  <si>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</si>
  <si>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</si>
  <si>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</si>
  <si>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</si>
  <si>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</si>
  <si>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</si>
  <si>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</si>
  <si>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</si>
  <si>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</si>
  <si>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</si>
  <si>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</si>
  <si>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</si>
  <si>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</si>
  <si>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</si>
  <si>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</si>
  <si>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</si>
  <si>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</si>
  <si>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</si>
  <si>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</si>
  <si>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</si>
  <si>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</si>
  <si>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</si>
  <si>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</si>
  <si>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</si>
  <si>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</si>
  <si>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</si>
  <si>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</si>
  <si>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</si>
  <si>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</si>
  <si>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</si>
  <si>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</si>
  <si>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</si>
  <si>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</si>
  <si>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</si>
  <si>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</si>
  <si>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</si>
  <si>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</si>
  <si>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</si>
  <si>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</si>
  <si>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</si>
  <si>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</si>
  <si>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</si>
  <si>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</si>
  <si>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</si>
  <si>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</si>
  <si>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</si>
  <si>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</si>
  <si>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</si>
  <si>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</si>
  <si>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</si>
  <si>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</si>
  <si>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</si>
  <si>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</si>
  <si>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</si>
  <si>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</si>
  <si>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</si>
  <si>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</si>
  <si>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</si>
  <si>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</si>
  <si>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</si>
  <si>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</si>
  <si>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</si>
  <si>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</si>
  <si>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</si>
  <si>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</si>
  <si>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</si>
  <si>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</si>
  <si>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</si>
  <si>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</si>
  <si>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</si>
  <si>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</si>
  <si>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</si>
  <si>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</si>
  <si>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</si>
  <si>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</si>
  <si>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</si>
  <si>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</si>
  <si>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</si>
  <si>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</si>
  <si>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</si>
  <si>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</si>
  <si>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</si>
  <si>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</si>
  <si>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</si>
  <si>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</si>
  <si>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</si>
  <si>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</si>
  <si>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</si>
  <si>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</si>
  <si>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</si>
  <si>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</si>
  <si>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</si>
  <si>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</si>
  <si>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</si>
  <si>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</si>
  <si>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</si>
  <si>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</si>
  <si>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</si>
  <si>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</si>
  <si>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</si>
  <si>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</si>
  <si>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</si>
  <si>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</si>
  <si>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</si>
  <si>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</si>
  <si>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</si>
  <si>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</si>
  <si>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</si>
  <si>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</si>
  <si>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</si>
  <si>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</si>
  <si>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</si>
  <si>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</si>
  <si>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</si>
  <si>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</si>
  <si>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</si>
  <si>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</si>
  <si>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</si>
  <si>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</si>
  <si>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</si>
  <si>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</si>
  <si>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</si>
  <si>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</si>
  <si>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</si>
  <si>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</si>
  <si>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</si>
  <si>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</si>
  <si>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</si>
  <si>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</si>
  <si>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</si>
  <si>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</si>
  <si>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</si>
  <si>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</si>
  <si>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</si>
  <si>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</si>
  <si>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</si>
  <si>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</si>
  <si>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</si>
  <si>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</si>
  <si>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</si>
  <si>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</si>
  <si>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</si>
  <si>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</si>
  <si>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</si>
  <si>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</si>
  <si>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</si>
  <si>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</si>
  <si>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</si>
  <si>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</si>
  <si>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</si>
  <si>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</si>
  <si>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</si>
  <si>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</si>
  <si>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</si>
  <si>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</si>
  <si>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</si>
  <si>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</si>
  <si>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</si>
  <si>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</si>
  <si>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</si>
  <si>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</si>
  <si>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</si>
  <si>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</si>
  <si>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</si>
  <si>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</si>
  <si>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</si>
  <si>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</si>
  <si>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</si>
  <si>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</si>
  <si>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</si>
  <si>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</si>
  <si>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</si>
  <si>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</si>
  <si>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</si>
  <si>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</si>
  <si>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</si>
  <si>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</si>
  <si>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</si>
  <si>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</si>
  <si>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</si>
  <si>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</si>
  <si>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</si>
  <si>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</si>
  <si>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</si>
  <si>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</si>
  <si>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</si>
  <si>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</si>
  <si>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</si>
  <si>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</si>
  <si>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</si>
  <si>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</si>
  <si>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</si>
  <si>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</si>
  <si>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</si>
  <si>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</si>
  <si>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</si>
  <si>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</si>
  <si>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</si>
  <si>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</si>
  <si>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</si>
  <si>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</si>
  <si>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</si>
  <si>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</si>
  <si>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</si>
  <si>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</si>
  <si>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</si>
  <si>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</si>
  <si>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</si>
  <si>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</si>
  <si>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</si>
  <si>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</si>
  <si>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</si>
  <si>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</si>
  <si>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</si>
  <si>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</si>
  <si>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</si>
  <si>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</si>
  <si>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</si>
  <si>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</si>
  <si>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</si>
  <si>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</si>
  <si>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</si>
  <si>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</si>
  <si>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</si>
  <si>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</si>
  <si>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</si>
  <si>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</si>
  <si>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</si>
  <si>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</si>
  <si>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</si>
  <si>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</si>
  <si>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</si>
  <si>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</si>
  <si>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</si>
  <si>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</si>
  <si>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</si>
  <si>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</si>
  <si>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</si>
  <si>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</si>
  <si>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</si>
  <si>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</si>
  <si>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</si>
  <si>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</si>
  <si>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</si>
  <si>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</si>
  <si>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</si>
  <si>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</si>
  <si>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</si>
  <si>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</si>
  <si>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</si>
  <si>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</si>
  <si>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</si>
  <si>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</si>
  <si>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</si>
  <si>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</si>
  <si>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</si>
  <si>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</si>
  <si>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</si>
  <si>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</si>
  <si>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</si>
  <si>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</si>
  <si>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</si>
  <si>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</si>
  <si>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</si>
  <si>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</si>
  <si>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</si>
  <si>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</si>
  <si>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</si>
  <si>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</si>
  <si>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</si>
  <si>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</si>
  <si>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</si>
  <si>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</si>
  <si>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</si>
  <si>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</si>
  <si>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</si>
  <si>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</si>
  <si>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</si>
  <si>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</si>
  <si>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</si>
  <si>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</si>
  <si>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</si>
  <si>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</si>
  <si>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</si>
  <si>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</si>
  <si>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</si>
  <si>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</si>
  <si>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</si>
  <si>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</si>
  <si>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</si>
  <si>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</si>
  <si>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</si>
  <si>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</si>
  <si>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</si>
  <si>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</si>
  <si>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</si>
  <si>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</si>
  <si>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</si>
  <si>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</si>
  <si>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</si>
  <si>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</si>
  <si>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</si>
  <si>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</si>
  <si>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</si>
  <si>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</si>
  <si>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</si>
  <si>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</si>
  <si>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</si>
  <si>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</si>
  <si>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</si>
  <si>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</si>
  <si>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</si>
  <si>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</si>
  <si>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</si>
  <si>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</si>
  <si>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</si>
  <si>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</si>
  <si>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</si>
  <si>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</si>
  <si>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</si>
  <si>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</si>
  <si>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</si>
  <si>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</si>
  <si>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</si>
  <si>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</si>
  <si>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</si>
  <si>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</si>
  <si>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</si>
  <si>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</si>
  <si>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</si>
  <si>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</si>
  <si>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</si>
  <si>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</si>
  <si>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</si>
  <si>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</si>
  <si>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</si>
  <si>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</si>
  <si>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</si>
  <si>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</si>
  <si>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</si>
  <si>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</si>
  <si>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</si>
  <si>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</si>
  <si>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</si>
  <si>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</si>
  <si>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</si>
  <si>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</si>
  <si>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</si>
  <si>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</si>
  <si>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</si>
  <si>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</si>
  <si>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</si>
  <si>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</si>
  <si>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</si>
  <si>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</si>
  <si>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</si>
  <si>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</si>
  <si>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</si>
  <si>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</si>
  <si>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</si>
  <si>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</si>
  <si>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</si>
  <si>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</si>
  <si>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</si>
  <si>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</si>
  <si>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</si>
  <si>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</si>
  <si>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</si>
  <si>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</si>
  <si>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</si>
  <si>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</si>
  <si>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</si>
  <si>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</si>
  <si>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</si>
  <si>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</si>
  <si>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</si>
  <si>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</si>
  <si>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</si>
  <si>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</si>
  <si>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</si>
  <si>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</si>
  <si>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</si>
  <si>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</si>
  <si>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</si>
  <si>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</si>
  <si>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</si>
  <si>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</si>
  <si>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</si>
  <si>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</si>
  <si>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</si>
  <si>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</si>
  <si>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</si>
  <si>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</si>
  <si>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</si>
  <si>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</si>
  <si>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</si>
  <si>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</si>
  <si>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</si>
  <si>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</si>
  <si>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</si>
  <si>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</si>
  <si>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</si>
  <si>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</si>
  <si>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</si>
  <si>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</si>
  <si>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</si>
  <si>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</si>
  <si>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</si>
  <si>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</si>
  <si>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</si>
  <si>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</si>
  <si>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</si>
  <si>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</si>
  <si>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</si>
  <si>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</si>
  <si>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</si>
  <si>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</si>
  <si>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</si>
  <si>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</si>
  <si>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</si>
  <si>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</si>
  <si>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</si>
  <si>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</si>
  <si>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</si>
  <si>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</si>
  <si>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</si>
  <si>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</si>
  <si>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</si>
  <si>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</si>
  <si>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</si>
  <si>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</si>
  <si>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</si>
  <si>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</si>
  <si>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</si>
  <si>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</si>
  <si>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</si>
  <si>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</si>
  <si>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</si>
  <si>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</si>
  <si>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</si>
  <si>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</si>
  <si>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</si>
  <si>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</si>
  <si>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</si>
  <si>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</si>
  <si>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</si>
  <si>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</si>
  <si>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</si>
  <si>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</si>
  <si>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</si>
  <si>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</si>
  <si>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</si>
  <si>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</si>
  <si>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</si>
  <si>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</si>
  <si>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</si>
  <si>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</si>
  <si>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</si>
  <si>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</si>
  <si>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</si>
  <si>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</si>
  <si>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</si>
  <si>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</si>
  <si>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</si>
  <si>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</si>
  <si>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</si>
  <si>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</si>
  <si>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</si>
  <si>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</si>
  <si>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</si>
  <si>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</si>
  <si>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</si>
  <si>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</si>
  <si>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</si>
  <si>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</si>
  <si>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</si>
  <si>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</si>
  <si>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</si>
  <si>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</si>
  <si>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</si>
  <si>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</si>
  <si>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</si>
  <si>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</si>
  <si>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</si>
  <si>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</si>
  <si>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</si>
  <si>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</si>
  <si>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</si>
  <si>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</si>
  <si>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</si>
  <si>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</si>
  <si>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</si>
  <si>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</si>
  <si>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</si>
  <si>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</si>
  <si>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</si>
  <si>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</si>
  <si>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</si>
  <si>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</si>
  <si>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</si>
  <si>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</si>
  <si>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</si>
  <si>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</si>
  <si>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</si>
  <si>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</si>
  <si>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</si>
  <si>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</si>
  <si>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</si>
  <si>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</si>
  <si>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</si>
  <si>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</si>
  <si>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</si>
  <si>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</si>
  <si>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</si>
  <si>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</si>
  <si>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</si>
  <si>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</si>
  <si>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</si>
  <si>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</si>
  <si>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</si>
  <si>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</si>
  <si>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</si>
  <si>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</si>
  <si>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</si>
  <si>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</si>
  <si>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</si>
  <si>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</si>
  <si>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</si>
  <si>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</si>
  <si>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</si>
  <si>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</si>
  <si>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</si>
  <si>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</si>
  <si>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</si>
  <si>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</si>
  <si>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</si>
  <si>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</si>
  <si>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</si>
  <si>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</si>
  <si>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</si>
  <si>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</si>
  <si>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</si>
  <si>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</si>
  <si>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</si>
  <si>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</si>
  <si>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</si>
  <si>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</si>
  <si>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</si>
  <si>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</si>
  <si>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</si>
  <si>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</si>
  <si>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</si>
  <si>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</si>
  <si>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</si>
  <si>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</si>
  <si>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</si>
  <si>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</si>
  <si>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</si>
  <si>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</si>
  <si>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</si>
  <si>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</si>
  <si>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</si>
  <si>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</si>
  <si>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</si>
  <si>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</si>
  <si>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</si>
  <si>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</si>
  <si>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</si>
  <si>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</si>
  <si>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</si>
  <si>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</si>
  <si>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</si>
  <si>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</si>
  <si>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</si>
  <si>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</si>
  <si>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</si>
  <si>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</si>
  <si>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</si>
  <si>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</si>
  <si>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</si>
  <si>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</si>
  <si>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</si>
  <si>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</si>
  <si>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</si>
  <si>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</si>
  <si>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</si>
  <si>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</si>
  <si>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</si>
  <si>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</si>
  <si>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</si>
  <si>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</si>
  <si>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</si>
  <si>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</si>
  <si>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</si>
  <si>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</si>
  <si>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</si>
  <si>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</si>
  <si>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</si>
  <si>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</si>
  <si>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</si>
  <si>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</si>
  <si>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</si>
  <si>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</si>
  <si>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</si>
  <si>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</si>
  <si>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</si>
  <si>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</si>
  <si>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</si>
  <si>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</si>
  <si>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</si>
  <si>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</si>
  <si>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</si>
  <si>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</si>
  <si>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</si>
  <si>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</si>
  <si>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</si>
  <si>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</si>
  <si>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</si>
  <si>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</si>
  <si>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</si>
  <si>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</si>
  <si>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</si>
  <si>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</si>
  <si>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</si>
  <si>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</si>
  <si>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</si>
  <si>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</si>
  <si>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</si>
  <si>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</si>
  <si>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</si>
  <si>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</si>
  <si>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</si>
  <si>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</si>
  <si>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</si>
  <si>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</si>
  <si>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</si>
  <si>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</si>
  <si>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</si>
  <si>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</si>
  <si>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</si>
  <si>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</si>
  <si>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</si>
  <si>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</si>
  <si>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</si>
  <si>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</si>
  <si>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</si>
  <si>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</si>
  <si>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</si>
  <si>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</si>
  <si>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</si>
  <si>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</si>
  <si>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</si>
  <si>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</si>
  <si>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</si>
  <si>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</si>
  <si>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</si>
  <si>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</si>
  <si>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</si>
  <si>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</si>
  <si>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</si>
  <si>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</si>
  <si>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</si>
  <si>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</si>
  <si>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</si>
  <si>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</si>
  <si>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</si>
  <si>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</si>
  <si>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</si>
  <si>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</si>
  <si>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</si>
  <si>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</si>
  <si>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</si>
  <si>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</si>
  <si>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</si>
  <si>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</si>
  <si>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</si>
  <si>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</si>
  <si>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</si>
  <si>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</si>
  <si>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</si>
  <si>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</si>
  <si>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</si>
  <si>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</si>
  <si>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</si>
  <si>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</si>
  <si>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</si>
  <si>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</si>
  <si>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</si>
  <si>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</si>
  <si>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</si>
  <si>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</si>
  <si>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</si>
  <si>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</si>
  <si>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</si>
  <si>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</si>
  <si>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</si>
  <si>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</si>
  <si>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</si>
  <si>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</si>
  <si>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</si>
  <si>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</si>
  <si>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</si>
  <si>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</si>
  <si>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</si>
  <si>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</si>
  <si>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</si>
  <si>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</si>
  <si>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</si>
  <si>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</si>
  <si>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</si>
  <si>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</si>
  <si>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</si>
  <si>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</si>
  <si>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</si>
  <si>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</si>
  <si>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</si>
  <si>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</si>
  <si>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</si>
  <si>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</si>
  <si>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</si>
  <si>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</si>
  <si>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</si>
  <si>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</si>
  <si>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</si>
  <si>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</si>
  <si>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</si>
  <si>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</si>
  <si>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</si>
  <si>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</si>
  <si>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</si>
  <si>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</si>
  <si>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</si>
  <si>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</si>
  <si>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</si>
  <si>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</si>
  <si>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</si>
  <si>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</si>
  <si>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</si>
  <si>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</si>
  <si>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</si>
  <si>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</si>
  <si>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</si>
  <si>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</si>
  <si>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</si>
  <si>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</si>
  <si>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</si>
  <si>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</si>
  <si>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</si>
  <si>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</si>
  <si>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</si>
  <si>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</si>
  <si>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</si>
  <si>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</si>
  <si>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</si>
  <si>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</si>
  <si>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</si>
  <si>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</si>
  <si>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</si>
  <si>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</si>
  <si>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</si>
  <si>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</si>
  <si>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</si>
  <si>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</si>
  <si>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</si>
  <si>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</si>
  <si>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</si>
  <si>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</si>
  <si>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</si>
  <si>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</si>
  <si>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</si>
  <si>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</si>
  <si>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</si>
  <si>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</si>
  <si>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</si>
  <si>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</si>
  <si>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</si>
  <si>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</si>
  <si>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</si>
  <si>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</si>
  <si>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</si>
  <si>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</si>
  <si>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</si>
  <si>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</si>
  <si>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</si>
  <si>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</si>
  <si>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</si>
  <si>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</si>
  <si>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</si>
  <si>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</si>
  <si>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</si>
  <si>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</si>
  <si>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</si>
  <si>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</si>
  <si>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</si>
  <si>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</si>
  <si>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</si>
  <si>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</si>
  <si>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</si>
  <si>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</si>
  <si>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</si>
  <si>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</si>
  <si>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</si>
  <si>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</si>
  <si>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</si>
  <si>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</si>
  <si>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</si>
  <si>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</si>
  <si>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</si>
  <si>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</si>
  <si>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</si>
  <si>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</si>
  <si>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</si>
  <si>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</si>
  <si>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</si>
  <si>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</si>
  <si>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</si>
  <si>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</si>
  <si>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</si>
  <si>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</si>
  <si>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</si>
  <si>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</si>
  <si>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</si>
  <si>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</si>
  <si>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</si>
  <si>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</si>
  <si>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</si>
  <si>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</si>
  <si>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</si>
  <si>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</si>
  <si>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</si>
  <si>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</si>
  <si>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</si>
  <si>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</si>
  <si>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</si>
  <si>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</si>
  <si>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</si>
  <si>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</si>
  <si>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</si>
  <si>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</si>
  <si>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</si>
  <si>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</si>
  <si>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</si>
  <si>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</si>
  <si>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</si>
  <si>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</si>
  <si>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</si>
  <si>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</si>
  <si>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</si>
  <si>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</si>
  <si>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</si>
  <si>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</si>
  <si>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</si>
  <si>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</si>
  <si>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</si>
  <si>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</si>
  <si>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</si>
  <si>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</si>
  <si>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</si>
  <si>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</si>
  <si>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</si>
  <si>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</si>
  <si>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</si>
  <si>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</si>
  <si>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</si>
  <si>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</si>
  <si>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</si>
  <si>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</si>
  <si>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</si>
  <si>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</si>
  <si>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</si>
  <si>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</si>
  <si>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</si>
  <si>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</si>
  <si>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</si>
  <si>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</si>
  <si>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</si>
  <si>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</si>
  <si>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</si>
  <si>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</si>
  <si>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</si>
  <si>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</si>
  <si>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</si>
  <si>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</si>
  <si>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</si>
  <si>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</si>
  <si>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</si>
  <si>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</si>
  <si>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</si>
  <si>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</si>
  <si>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</si>
  <si>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</si>
  <si>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</si>
  <si>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</si>
  <si>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</si>
  <si>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</si>
  <si>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</si>
  <si>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</si>
  <si>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</si>
  <si>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</si>
  <si>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</si>
  <si>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</si>
  <si>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</si>
  <si>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</si>
  <si>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</si>
  <si>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</si>
  <si>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</si>
  <si>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</si>
  <si>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</si>
  <si>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</si>
  <si>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</si>
  <si>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</si>
  <si>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</si>
  <si>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</si>
  <si>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</si>
  <si>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</si>
  <si>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</si>
  <si>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</si>
  <si>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</si>
  <si>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</si>
  <si>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</si>
  <si>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</si>
  <si>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</si>
  <si>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</si>
  <si>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</si>
  <si>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</si>
  <si>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</si>
  <si>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</si>
  <si>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</si>
  <si>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</si>
  <si>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</si>
  <si>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</si>
  <si>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</si>
  <si>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</si>
  <si>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</si>
  <si>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</si>
  <si>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</si>
  <si>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</si>
  <si>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</si>
  <si>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</si>
  <si>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</si>
  <si>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</si>
  <si>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</si>
  <si>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</si>
  <si>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</si>
  <si>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</si>
  <si>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</si>
  <si>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</si>
  <si>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</si>
  <si>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</si>
  <si>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</si>
  <si>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</si>
  <si>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</si>
  <si>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</si>
  <si>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</si>
  <si>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</si>
  <si>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</si>
  <si>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</si>
  <si>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</si>
  <si>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</si>
  <si>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</si>
  <si>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</si>
  <si>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</si>
  <si>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</si>
  <si>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</si>
  <si>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</si>
  <si>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</si>
  <si>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</si>
  <si>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</si>
  <si>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</si>
  <si>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</si>
  <si>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</si>
  <si>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</si>
  <si>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</si>
  <si>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</si>
  <si>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</si>
  <si>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</si>
  <si>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</si>
  <si>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</si>
  <si>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</si>
  <si>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</si>
  <si>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</si>
  <si>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</si>
  <si>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</si>
  <si>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</si>
  <si>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</si>
  <si>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</si>
  <si>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</si>
  <si>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</si>
  <si>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</si>
  <si>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</si>
  <si>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</si>
  <si>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</si>
  <si>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</si>
  <si>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</si>
  <si>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</si>
  <si>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</si>
  <si>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</si>
  <si>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</si>
  <si>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</si>
  <si>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</si>
  <si>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</si>
  <si>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</si>
  <si>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</si>
  <si>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</si>
  <si>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</si>
  <si>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</si>
  <si>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</si>
  <si>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</si>
  <si>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</si>
  <si>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</si>
  <si>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</si>
  <si>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</si>
  <si>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</si>
  <si>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</si>
  <si>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</si>
  <si>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</si>
  <si>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</si>
  <si>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</si>
  <si>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</si>
  <si>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</si>
  <si>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</si>
  <si>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</si>
  <si>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</si>
  <si>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</si>
  <si>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</si>
  <si>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</si>
  <si>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</si>
  <si>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</si>
  <si>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</si>
  <si>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</si>
  <si>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</si>
  <si>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</si>
  <si>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</si>
  <si>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</si>
  <si>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</si>
  <si>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</si>
  <si>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</si>
  <si>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</si>
  <si>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</si>
  <si>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</si>
  <si>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</si>
  <si>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</si>
  <si>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</si>
  <si>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</si>
  <si>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</si>
  <si>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</si>
  <si>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</si>
  <si>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</si>
  <si>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</si>
  <si>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</si>
  <si>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</si>
  <si>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</si>
  <si>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</si>
  <si>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</si>
  <si>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</si>
  <si>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</si>
  <si>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</si>
  <si>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</si>
  <si>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</si>
  <si>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</si>
  <si>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</si>
  <si>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</si>
  <si>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</si>
  <si>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</si>
  <si>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</si>
  <si>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</si>
  <si>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</si>
  <si>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</si>
  <si>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</si>
  <si>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</si>
  <si>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</si>
  <si>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</si>
  <si>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</si>
  <si>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</si>
  <si>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</si>
  <si>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</si>
  <si>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</si>
  <si>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</si>
  <si>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</si>
  <si>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</si>
  <si>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</si>
  <si>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</si>
  <si>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</si>
  <si>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</si>
  <si>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</si>
  <si>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</si>
  <si>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</si>
  <si>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</si>
  <si>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</si>
  <si>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</si>
  <si>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</si>
  <si>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</si>
  <si>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</si>
  <si>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</si>
  <si>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</si>
  <si>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</si>
  <si>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</si>
  <si>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</si>
  <si>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</si>
  <si>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</si>
  <si>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</si>
  <si>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</si>
  <si>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</si>
  <si>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</si>
  <si>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</si>
  <si>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</si>
  <si>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</si>
  <si>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</si>
  <si>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</si>
  <si>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</si>
  <si>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</si>
  <si>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</si>
  <si>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</si>
  <si>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</si>
  <si>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</si>
  <si>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</si>
  <si>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</si>
  <si>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</si>
  <si>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</si>
  <si>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</si>
  <si>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</si>
  <si>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</si>
  <si>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</si>
  <si>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</si>
  <si>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</si>
  <si>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</si>
  <si>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</si>
  <si>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</si>
  <si>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</si>
  <si>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</si>
  <si>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</si>
  <si>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</si>
  <si>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</si>
  <si>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</si>
  <si>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</si>
  <si>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</si>
  <si>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</si>
  <si>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</si>
  <si>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</si>
  <si>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</si>
  <si>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</si>
  <si>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</si>
  <si>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</si>
  <si>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</si>
  <si>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</si>
  <si>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</si>
  <si>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</si>
  <si>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</si>
  <si>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</si>
  <si>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</si>
  <si>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</si>
  <si>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</si>
  <si>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</si>
  <si>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</si>
  <si>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</si>
  <si>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</si>
  <si>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</si>
  <si>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</si>
  <si>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</si>
  <si>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</si>
  <si>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</si>
  <si>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</si>
  <si>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</si>
  <si>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</si>
  <si>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</si>
  <si>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</si>
  <si>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</si>
  <si>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</si>
  <si>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</si>
  <si>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</si>
  <si>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</si>
  <si>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</si>
  <si>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</si>
  <si>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</si>
  <si>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</si>
  <si>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</si>
  <si>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</si>
  <si>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</si>
  <si>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</si>
  <si>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</si>
  <si>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</si>
  <si>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</si>
  <si>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</si>
  <si>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</si>
  <si>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</si>
  <si>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</si>
  <si>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</si>
  <si>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</si>
  <si>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</si>
  <si>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</si>
  <si>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</si>
  <si>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</si>
  <si>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</si>
  <si>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</si>
  <si>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</si>
  <si>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</si>
  <si>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</si>
  <si>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</si>
  <si>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</si>
  <si>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</si>
  <si>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</si>
  <si>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</si>
  <si>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</si>
  <si>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</si>
  <si>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</si>
  <si>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</si>
  <si>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</si>
  <si>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</si>
  <si>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</si>
  <si>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</si>
  <si>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</si>
  <si>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</si>
  <si>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</si>
  <si>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</si>
  <si>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</si>
  <si>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</si>
  <si>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</si>
  <si>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</si>
  <si>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</si>
  <si>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</si>
  <si>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</si>
  <si>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</si>
  <si>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</si>
  <si>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</si>
  <si>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</si>
  <si>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</si>
  <si>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</si>
  <si>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</si>
  <si>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</si>
  <si>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</si>
  <si>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</si>
  <si>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</si>
  <si>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</si>
  <si>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</si>
  <si>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</si>
  <si>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</si>
  <si>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</si>
  <si>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</si>
  <si>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</si>
  <si>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</si>
  <si>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</si>
  <si>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</si>
  <si>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</si>
  <si>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</si>
  <si>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</si>
  <si>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</si>
  <si>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</si>
  <si>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</si>
  <si>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</si>
  <si>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</si>
  <si>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</si>
  <si>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</si>
  <si>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</si>
  <si>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</si>
  <si>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</si>
  <si>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</si>
  <si>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</si>
  <si>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</si>
  <si>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</si>
  <si>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</si>
  <si>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</si>
  <si>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</si>
  <si>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</si>
  <si>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</si>
  <si>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</si>
  <si>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</si>
  <si>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</si>
  <si>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</si>
  <si>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</si>
  <si>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</si>
  <si>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</si>
  <si>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</si>
  <si>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</si>
  <si>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</si>
  <si>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</si>
  <si>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</si>
  <si>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</si>
  <si>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</si>
  <si>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</si>
  <si>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</si>
  <si>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</si>
  <si>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</si>
  <si>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</si>
  <si>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</si>
  <si>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</si>
  <si>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</si>
  <si>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</si>
  <si>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</si>
  <si>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</si>
  <si>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</si>
  <si>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</si>
  <si>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</si>
  <si>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</si>
  <si>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</si>
  <si>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</si>
  <si>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</si>
  <si>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</si>
  <si>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</si>
  <si>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</si>
  <si>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</si>
  <si>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</si>
  <si>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</si>
  <si>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</si>
  <si>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</si>
  <si>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</si>
  <si>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</si>
  <si>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</si>
  <si>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</si>
  <si>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</si>
  <si>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</si>
  <si>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</si>
  <si>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</si>
  <si>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</si>
  <si>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</si>
  <si>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</si>
  <si>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</si>
  <si>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</si>
  <si>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</si>
  <si>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</si>
  <si>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</si>
  <si>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</si>
  <si>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</si>
  <si>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</si>
  <si>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</si>
  <si>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</si>
  <si>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</si>
  <si>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</si>
  <si>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</si>
  <si>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</si>
  <si>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</si>
  <si>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</si>
  <si>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</si>
  <si>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</si>
  <si>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</si>
  <si>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</si>
  <si>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</si>
  <si>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</si>
  <si>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</si>
  <si>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</si>
  <si>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</si>
  <si>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</si>
  <si>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</si>
  <si>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</si>
  <si>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</si>
  <si>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</si>
  <si>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</si>
  <si>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</si>
  <si>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</si>
  <si>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</si>
  <si>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</si>
  <si>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</si>
  <si>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</si>
  <si>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</si>
  <si>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</si>
  <si>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</si>
  <si>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</si>
  <si>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</si>
  <si>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</si>
  <si>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</si>
  <si>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</si>
  <si>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</si>
  <si>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</si>
  <si>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</si>
  <si>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</si>
  <si>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</si>
  <si>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</si>
  <si>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</si>
  <si>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</si>
  <si>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</si>
  <si>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</si>
  <si>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</si>
  <si>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</si>
  <si>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</si>
  <si>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</si>
  <si>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</si>
  <si>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</si>
  <si>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</si>
  <si>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</si>
  <si>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</si>
  <si>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</si>
  <si>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</si>
  <si>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</si>
  <si>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</si>
  <si>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</si>
  <si>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</si>
  <si>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</si>
  <si>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</si>
  <si>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</si>
  <si>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</si>
  <si>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</si>
  <si>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</si>
  <si>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</si>
  <si>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</si>
  <si>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</si>
  <si>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</si>
  <si>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</si>
  <si>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</si>
  <si>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</si>
  <si>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</si>
  <si>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</si>
  <si>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</si>
  <si>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</si>
  <si>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</si>
  <si>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</si>
  <si>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</si>
  <si>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</si>
  <si>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</si>
  <si>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</si>
  <si>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</si>
  <si>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</si>
  <si>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</si>
  <si>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</si>
  <si>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</si>
  <si>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</si>
  <si>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</si>
  <si>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</si>
  <si>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</si>
  <si>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</si>
  <si>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</si>
  <si>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</si>
  <si>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</si>
  <si>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</si>
  <si>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</si>
  <si>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</si>
  <si>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</si>
  <si>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</si>
  <si>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</si>
  <si>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</si>
  <si>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</si>
  <si>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</si>
  <si>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</si>
  <si>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</si>
  <si>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</si>
  <si>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</si>
  <si>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</si>
  <si>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</si>
  <si>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</si>
  <si>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</si>
  <si>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</si>
  <si>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</si>
  <si>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</si>
  <si>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</si>
  <si>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</si>
  <si>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</si>
  <si>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</si>
  <si>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</si>
  <si>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</si>
  <si>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</si>
  <si>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</si>
  <si>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</si>
  <si>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</si>
  <si>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</si>
  <si>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</si>
  <si>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</si>
  <si>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</si>
  <si>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</si>
  <si>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</si>
  <si>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</si>
  <si>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</si>
  <si>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</si>
  <si>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</si>
  <si>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</si>
  <si>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</si>
  <si>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</si>
  <si>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</si>
  <si>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</si>
  <si>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</si>
  <si>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</si>
  <si>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</si>
  <si>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</si>
  <si>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</si>
  <si>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</si>
  <si>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</si>
  <si>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</si>
  <si>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</si>
  <si>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</si>
  <si>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</si>
  <si>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</si>
  <si>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</si>
  <si>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</si>
  <si>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</si>
  <si>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</si>
  <si>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</si>
  <si>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</si>
  <si>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</si>
  <si>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</si>
  <si>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</si>
  <si>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</si>
  <si>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</si>
  <si>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</si>
  <si>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</si>
  <si>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</si>
  <si>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</si>
  <si>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</si>
  <si>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</si>
  <si>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</si>
  <si>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</si>
  <si>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</si>
  <si>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</si>
  <si>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</si>
  <si>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</si>
  <si>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</si>
  <si>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</si>
  <si>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</si>
  <si>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</si>
  <si>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</si>
  <si>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</si>
  <si>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</si>
  <si>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</si>
  <si>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</si>
  <si>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</si>
  <si>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</si>
  <si>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</si>
  <si>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</si>
  <si>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</si>
  <si>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</si>
  <si>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</si>
  <si>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</si>
  <si>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</si>
  <si>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</si>
  <si>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</si>
  <si>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</si>
  <si>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</si>
  <si>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</si>
  <si>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</si>
  <si>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</si>
  <si>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</si>
  <si>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</si>
  <si>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</si>
  <si>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</si>
  <si>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</si>
  <si>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</si>
  <si>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</si>
  <si>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</si>
  <si>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</si>
  <si>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</si>
  <si>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</si>
  <si>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</si>
  <si>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</si>
  <si>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</si>
  <si>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</si>
  <si>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</si>
  <si>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</si>
  <si>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</si>
  <si>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</si>
  <si>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</si>
  <si>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</si>
  <si>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</si>
  <si>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</si>
  <si>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</si>
  <si>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</si>
  <si>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</si>
  <si>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</si>
  <si>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</si>
  <si>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</si>
  <si>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</si>
  <si>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</si>
  <si>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</si>
  <si>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</si>
  <si>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</si>
  <si>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</si>
  <si>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</si>
  <si>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</si>
  <si>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</si>
  <si>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</si>
  <si>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</si>
  <si>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</si>
  <si>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</si>
  <si>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</si>
  <si>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</si>
  <si>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</si>
  <si>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</si>
  <si>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</si>
  <si>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</si>
  <si>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</si>
  <si>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</si>
  <si>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</si>
  <si>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</si>
  <si>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</si>
  <si>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</si>
  <si>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</si>
  <si>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</si>
  <si>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</si>
  <si>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</si>
  <si>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</si>
  <si>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</si>
  <si>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</si>
  <si>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</si>
  <si>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</si>
  <si>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</si>
  <si>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</si>
  <si>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</si>
  <si>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</si>
  <si>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</si>
  <si>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</si>
  <si>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</si>
  <si>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</si>
  <si>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</si>
  <si>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</si>
  <si>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</si>
  <si>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</si>
  <si>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</si>
  <si>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</si>
  <si>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</si>
  <si>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</si>
  <si>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</si>
  <si>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</si>
  <si>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</si>
  <si>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</si>
  <si>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</si>
  <si>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</si>
  <si>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</si>
  <si>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</si>
  <si>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</si>
  <si>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</si>
  <si>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</si>
  <si>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</si>
  <si>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</si>
  <si>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</si>
  <si>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</si>
  <si>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</si>
  <si>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</si>
  <si>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</si>
  <si>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</si>
  <si>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</si>
  <si>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</si>
  <si>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</si>
  <si>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</si>
  <si>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</si>
  <si>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</si>
  <si>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</si>
  <si>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</si>
  <si>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</si>
  <si>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</si>
  <si>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</si>
  <si>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</si>
  <si>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</si>
  <si>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</si>
  <si>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</si>
  <si>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</si>
  <si>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</si>
  <si>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</si>
  <si>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</si>
  <si>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</si>
  <si>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</si>
  <si>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</si>
  <si>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</si>
  <si>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</si>
  <si>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</si>
  <si>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</si>
  <si>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</si>
  <si>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</si>
  <si>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</si>
  <si>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</si>
  <si>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</si>
  <si>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</si>
  <si>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</si>
  <si>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</si>
  <si>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</si>
  <si>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</si>
  <si>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</si>
  <si>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</si>
  <si>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</si>
  <si>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</si>
  <si>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</si>
  <si>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</si>
  <si>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</si>
  <si>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</si>
  <si>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</si>
  <si>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</si>
  <si>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</si>
  <si>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</si>
  <si>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</si>
  <si>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</si>
  <si>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</si>
  <si>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</si>
  <si>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</si>
  <si>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</si>
  <si>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</si>
  <si>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</si>
  <si>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</si>
  <si>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</si>
  <si>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</si>
  <si>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</si>
  <si>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</si>
  <si>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</si>
  <si>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</si>
  <si>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</si>
  <si>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</si>
  <si>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</si>
  <si>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</si>
  <si>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</si>
  <si>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</si>
  <si>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</si>
  <si>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</si>
  <si>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</si>
  <si>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</si>
  <si>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</si>
  <si>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</si>
  <si>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</si>
  <si>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</si>
  <si>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</si>
  <si>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</si>
  <si>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</si>
  <si>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</si>
  <si>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</si>
  <si>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</si>
  <si>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</si>
  <si>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</si>
  <si>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</si>
  <si>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</si>
  <si>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</si>
  <si>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</si>
  <si>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</si>
  <si>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</si>
  <si>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</si>
  <si>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</si>
  <si>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</si>
  <si>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</si>
  <si>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</si>
  <si>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</si>
  <si>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</si>
  <si>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</si>
  <si>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</si>
  <si>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</si>
  <si>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</si>
  <si>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</si>
  <si>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</si>
  <si>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</si>
  <si>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</si>
  <si>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</si>
  <si>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</si>
  <si>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</si>
  <si>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</si>
  <si>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</si>
  <si>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</si>
  <si>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</si>
  <si>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</si>
  <si>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</si>
  <si>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</si>
  <si>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</si>
  <si>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</si>
  <si>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</si>
  <si>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</si>
  <si>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</si>
  <si>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</si>
  <si>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</si>
  <si>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</si>
  <si>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</si>
  <si>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</si>
  <si>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</si>
  <si>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</si>
  <si>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</si>
  <si>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</si>
  <si>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</si>
  <si>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</si>
  <si>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</si>
  <si>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</si>
  <si>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</si>
  <si>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</si>
  <si>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</si>
  <si>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</si>
  <si>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</si>
  <si>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</si>
  <si>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</si>
  <si>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</si>
  <si>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</si>
  <si>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</si>
  <si>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</si>
  <si>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</si>
  <si>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</si>
  <si>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</si>
  <si>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</si>
  <si>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</si>
  <si>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</si>
  <si>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</si>
  <si>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</si>
  <si>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</si>
  <si>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</si>
  <si>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</si>
  <si>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</si>
  <si>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</si>
  <si>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</si>
  <si>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</si>
  <si>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</si>
  <si>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</si>
  <si>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</si>
  <si>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</si>
  <si>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</si>
  <si>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</si>
  <si>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</si>
  <si>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</si>
  <si>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</si>
  <si>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</si>
  <si>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</si>
  <si>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</si>
  <si>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</si>
  <si>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</si>
  <si>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</si>
  <si>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</si>
  <si>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</si>
  <si>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</si>
  <si>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</si>
  <si>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</si>
  <si>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</si>
  <si>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</si>
  <si>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</si>
  <si>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</si>
  <si>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</si>
  <si>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</si>
  <si>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</si>
  <si>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</si>
  <si>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</si>
  <si>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</si>
  <si>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</si>
  <si>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</si>
  <si>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</si>
  <si>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</si>
  <si>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</si>
  <si>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</si>
  <si>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</si>
  <si>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</si>
  <si>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</si>
  <si>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</si>
  <si>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</si>
  <si>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</si>
  <si>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</si>
  <si>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</si>
  <si>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</si>
  <si>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</si>
  <si>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</si>
  <si>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</si>
  <si>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</si>
  <si>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</si>
  <si>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</si>
  <si>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</si>
  <si>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</si>
  <si>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</si>
  <si>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</si>
  <si>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</si>
  <si>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</si>
  <si>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</si>
  <si>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</si>
  <si>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</si>
  <si>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</si>
  <si>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</si>
  <si>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</si>
  <si>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</si>
  <si>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</si>
  <si>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</si>
  <si>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</si>
  <si>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</si>
  <si>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</si>
  <si>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</si>
  <si>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</si>
  <si>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</si>
  <si>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</si>
  <si>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</si>
  <si>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</si>
  <si>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</si>
  <si>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</si>
  <si>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</si>
  <si>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</si>
  <si>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</si>
  <si>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</si>
  <si>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</si>
  <si>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</si>
  <si>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</si>
  <si>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</si>
  <si>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</si>
  <si>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</si>
  <si>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</si>
  <si>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</si>
  <si>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</si>
  <si>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</si>
  <si>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</si>
  <si>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</si>
  <si>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</si>
  <si>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</si>
  <si>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</si>
  <si>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</si>
  <si>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</si>
  <si>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</si>
  <si>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</si>
  <si>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</si>
  <si>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</si>
  <si>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</si>
  <si>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</si>
  <si>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</si>
  <si>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</si>
  <si>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</si>
  <si>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</si>
  <si>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</si>
  <si>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</si>
  <si>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</si>
  <si>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</si>
  <si>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</si>
  <si>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</si>
  <si>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</si>
  <si>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</si>
  <si>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</si>
  <si>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</si>
  <si>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</si>
  <si>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</si>
  <si>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</si>
  <si>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</si>
  <si>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</si>
  <si>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</si>
  <si>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</si>
  <si>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</si>
  <si>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</si>
  <si>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</si>
  <si>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</si>
  <si>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</si>
  <si>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</si>
  <si>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</si>
  <si>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</si>
  <si>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</si>
  <si>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</si>
  <si>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</si>
  <si>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</si>
  <si>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</si>
  <si>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</si>
  <si>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</si>
  <si>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</si>
  <si>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</si>
  <si>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</si>
  <si>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</si>
  <si>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</si>
  <si>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</si>
  <si>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</si>
  <si>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</si>
  <si>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</si>
  <si>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</si>
  <si>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</si>
  <si>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</si>
  <si>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</si>
  <si>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</si>
  <si>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</si>
  <si>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</si>
  <si>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</si>
  <si>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</si>
  <si>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</si>
  <si>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</si>
  <si>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</si>
  <si>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</si>
  <si>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</si>
  <si>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</si>
  <si>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</si>
  <si>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</si>
  <si>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</si>
  <si>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</si>
  <si>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</si>
  <si>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</si>
  <si>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</si>
  <si>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</si>
  <si>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</si>
  <si>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</si>
  <si>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</si>
  <si>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</si>
  <si>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</si>
  <si>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</si>
  <si>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</si>
  <si>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</si>
  <si>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</si>
  <si>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</si>
  <si>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</si>
  <si>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</si>
  <si>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</si>
  <si>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</si>
  <si>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</si>
  <si>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</si>
  <si>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</si>
  <si>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</si>
  <si>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</si>
  <si>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</si>
  <si>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</si>
  <si>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</si>
  <si>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</si>
  <si>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</si>
  <si>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</si>
  <si>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</si>
  <si>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</si>
  <si>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</si>
  <si>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</si>
  <si>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</si>
  <si>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</si>
  <si>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</si>
  <si>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</si>
  <si>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</si>
  <si>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</si>
  <si>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</si>
  <si>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</si>
  <si>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</si>
  <si>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</si>
  <si>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</si>
  <si>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</si>
  <si>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</si>
  <si>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</si>
  <si>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</si>
  <si>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</si>
  <si>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</si>
  <si>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</si>
  <si>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</si>
  <si>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</si>
  <si>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</si>
  <si>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</si>
  <si>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</si>
  <si>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</si>
  <si>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</si>
  <si>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</si>
  <si>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</si>
  <si>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</si>
  <si>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</si>
  <si>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</si>
  <si>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</si>
  <si>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</si>
  <si>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</si>
  <si>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</si>
  <si>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</si>
  <si>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</si>
  <si>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</si>
  <si>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</si>
  <si>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</si>
  <si>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</si>
  <si>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</si>
  <si>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</si>
  <si>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</si>
  <si>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</si>
  <si>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</si>
  <si>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</si>
  <si>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</si>
  <si>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</si>
  <si>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</si>
  <si>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</si>
  <si>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</si>
  <si>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</si>
  <si>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</si>
  <si>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</si>
  <si>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</si>
  <si>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</si>
  <si>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</si>
  <si>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</si>
  <si>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</si>
  <si>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</si>
  <si>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</si>
  <si>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</si>
  <si>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</si>
  <si>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</si>
  <si>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</si>
  <si>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</si>
  <si>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</si>
  <si>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</si>
  <si>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</si>
  <si>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</si>
  <si>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</si>
  <si>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</si>
  <si>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</si>
  <si>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</si>
  <si>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</si>
  <si>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</si>
  <si>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</si>
  <si>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</si>
  <si>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</si>
  <si>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</si>
  <si>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</si>
  <si>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</si>
  <si>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</si>
  <si>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</si>
  <si>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</si>
  <si>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</si>
  <si>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</si>
  <si>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</si>
  <si>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</si>
  <si>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</si>
  <si>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</si>
  <si>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</si>
  <si>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</si>
  <si>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</si>
  <si>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</si>
  <si>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</si>
  <si>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</si>
  <si>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</si>
  <si>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</si>
  <si>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</si>
  <si>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</si>
  <si>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</si>
  <si>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</si>
  <si>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</si>
  <si>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</si>
  <si>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</si>
  <si>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</si>
  <si>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</si>
  <si>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</si>
  <si>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</si>
  <si>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</si>
  <si>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</si>
  <si>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</si>
  <si>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</si>
  <si>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</si>
  <si>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</si>
  <si>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</si>
  <si>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</si>
  <si>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</si>
  <si>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</si>
  <si>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</si>
  <si>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</si>
  <si>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</si>
  <si>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</si>
  <si>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</si>
  <si>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</si>
  <si>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</si>
  <si>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</si>
  <si>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</si>
  <si>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</si>
  <si>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</si>
  <si>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</si>
  <si>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</si>
  <si>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</si>
  <si>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</si>
  <si>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</si>
  <si>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</si>
  <si>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</si>
  <si>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</si>
  <si>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</si>
  <si>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</si>
  <si>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</si>
  <si>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</si>
  <si>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</si>
  <si>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</si>
  <si>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</si>
  <si>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</si>
  <si>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</si>
  <si>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</si>
  <si>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</si>
  <si>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</si>
  <si>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</si>
  <si>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</si>
  <si>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</si>
  <si>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</si>
  <si>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</si>
  <si>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</si>
  <si>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</si>
  <si>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</si>
  <si>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</si>
  <si>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</si>
  <si>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</si>
  <si>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</si>
  <si>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</si>
  <si>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</si>
  <si>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</si>
  <si>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</si>
  <si>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</si>
  <si>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</si>
  <si>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</si>
  <si>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</si>
  <si>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</si>
  <si>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</si>
  <si>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</si>
  <si>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</si>
  <si>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</si>
  <si>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</si>
  <si>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</si>
  <si>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</si>
  <si>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</si>
  <si>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</si>
  <si>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</si>
  <si>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</si>
  <si>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</si>
  <si>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</si>
  <si>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</si>
  <si>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</si>
  <si>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</si>
  <si>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</si>
  <si>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</si>
  <si>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</si>
  <si>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</si>
  <si>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</si>
  <si>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</si>
  <si>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</si>
  <si>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</si>
  <si>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</si>
  <si>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</si>
  <si>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</si>
  <si>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</si>
  <si>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</si>
  <si>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</si>
  <si>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</si>
  <si>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</si>
  <si>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</si>
  <si>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</si>
  <si>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</si>
  <si>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</si>
  <si>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</si>
  <si>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</si>
  <si>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</si>
  <si>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</si>
  <si>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</si>
  <si>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</si>
  <si>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</si>
  <si>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</si>
  <si>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</si>
  <si>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</si>
  <si>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</si>
  <si>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</si>
  <si>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</si>
  <si>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</si>
  <si>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</si>
  <si>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</si>
  <si>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</si>
  <si>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</si>
  <si>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</si>
  <si>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</si>
  <si>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</si>
  <si>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</si>
  <si>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</si>
  <si>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</si>
  <si>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</si>
  <si>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</si>
  <si>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</si>
  <si>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</si>
  <si>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</si>
  <si>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</si>
  <si>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</si>
  <si>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</si>
  <si>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</si>
  <si>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</si>
  <si>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</si>
  <si>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</si>
  <si>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</si>
  <si>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</si>
  <si>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</si>
  <si>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</si>
  <si>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</si>
  <si>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</si>
  <si>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</si>
  <si>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</si>
  <si>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</si>
  <si>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</si>
  <si>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</si>
  <si>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</si>
  <si>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</si>
  <si>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</si>
  <si>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</si>
  <si>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</si>
  <si>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</si>
  <si>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</si>
  <si>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</si>
  <si>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</si>
  <si>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</si>
  <si>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</si>
  <si>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</si>
  <si>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</si>
  <si>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</si>
  <si>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</si>
  <si>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</si>
  <si>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</si>
  <si>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</si>
  <si>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</si>
  <si>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</si>
  <si>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</si>
  <si>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</si>
  <si>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</si>
  <si>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</si>
  <si>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</si>
  <si>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</si>
  <si>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</si>
  <si>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</si>
  <si>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</si>
  <si>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</si>
  <si>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</si>
  <si>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</si>
  <si>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</si>
  <si>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</si>
  <si>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</si>
  <si>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</si>
  <si>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</si>
  <si>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</si>
  <si>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</si>
  <si>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</si>
  <si>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</si>
  <si>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</si>
  <si>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</si>
  <si>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</si>
  <si>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</si>
  <si>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</si>
  <si>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</si>
  <si>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</si>
  <si>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</si>
  <si>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</si>
  <si>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</si>
  <si>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</si>
  <si>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</si>
  <si>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</si>
  <si>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</si>
  <si>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</si>
  <si>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</si>
  <si>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</si>
  <si>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</si>
  <si>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</si>
  <si>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</si>
  <si>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</si>
  <si>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</si>
  <si>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</si>
  <si>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</si>
  <si>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</si>
  <si>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</si>
  <si>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</si>
  <si>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</si>
  <si>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</si>
  <si>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</si>
  <si>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</si>
  <si>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</si>
  <si>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</si>
  <si>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</si>
  <si>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</si>
  <si>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</si>
  <si>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</si>
  <si>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</si>
  <si>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</si>
  <si>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</si>
  <si>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</si>
  <si>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</si>
  <si>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</si>
  <si>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</si>
  <si>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</si>
  <si>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</si>
  <si>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</si>
  <si>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</si>
  <si>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</si>
  <si>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</si>
  <si>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</si>
  <si>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</si>
  <si>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</si>
  <si>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</si>
  <si>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</si>
  <si>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</si>
  <si>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</si>
  <si>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</si>
  <si>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</si>
  <si>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</si>
  <si>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</si>
  <si>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</si>
  <si>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</si>
  <si>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</si>
  <si>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</si>
  <si>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</si>
  <si>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</si>
  <si>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</si>
  <si>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</si>
  <si>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</si>
  <si>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</si>
  <si>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</si>
  <si>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</si>
  <si>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</si>
  <si>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</si>
  <si>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</si>
  <si>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</si>
  <si>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</si>
  <si>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</si>
  <si>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</si>
  <si>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</si>
  <si>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</si>
  <si>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</si>
  <si>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</si>
  <si>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</si>
  <si>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</si>
  <si>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</si>
  <si>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</si>
  <si>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</si>
  <si>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</si>
  <si>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</si>
  <si>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</si>
  <si>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</si>
  <si>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</si>
  <si>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</si>
  <si>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</si>
  <si>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</si>
  <si>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</si>
  <si>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</si>
  <si>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</si>
  <si>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</si>
  <si>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</si>
  <si>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</si>
  <si>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</si>
  <si>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</si>
  <si>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</si>
  <si>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</si>
  <si>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</si>
  <si>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</si>
  <si>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</si>
  <si>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</si>
  <si>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</si>
  <si>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</si>
  <si>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</si>
  <si>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</si>
  <si>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</si>
  <si>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</si>
  <si>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</si>
  <si>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</si>
  <si>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</si>
  <si>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</si>
  <si>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</si>
  <si>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</si>
  <si>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</si>
  <si>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</si>
  <si>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</si>
  <si>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</si>
  <si>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</si>
  <si>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</si>
  <si>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</si>
  <si>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</si>
  <si>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</si>
  <si>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</si>
  <si>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</si>
  <si>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</si>
  <si>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</si>
  <si>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</si>
  <si>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</si>
  <si>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</si>
  <si>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</si>
  <si>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</si>
  <si>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</si>
  <si>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</si>
  <si>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</si>
  <si>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</si>
  <si>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</si>
  <si>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</si>
  <si>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</si>
  <si>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</si>
  <si>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</si>
  <si>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</si>
  <si>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</si>
  <si>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</si>
  <si>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</si>
  <si>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</si>
  <si>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</si>
  <si>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</si>
  <si>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</si>
  <si>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</si>
  <si>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</si>
  <si>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</si>
  <si>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</si>
  <si>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</si>
  <si>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</si>
  <si>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</si>
  <si>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</si>
  <si>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</si>
  <si>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</si>
  <si>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</si>
  <si>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</si>
  <si>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</si>
  <si>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</si>
  <si>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</si>
  <si>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</si>
  <si>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</si>
  <si>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</si>
  <si>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</si>
  <si>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</si>
  <si>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</si>
  <si>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</si>
  <si>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</si>
  <si>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</si>
  <si>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</si>
  <si>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</si>
  <si>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</si>
  <si>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</si>
  <si>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</si>
  <si>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</si>
  <si>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</si>
  <si>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</si>
  <si>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</si>
  <si>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</si>
  <si>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</si>
  <si>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</si>
  <si>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</si>
  <si>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</si>
  <si>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</si>
  <si>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</si>
  <si>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</si>
  <si>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</si>
  <si>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</si>
  <si>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</si>
  <si>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</si>
  <si>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</si>
  <si>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</si>
  <si>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</si>
  <si>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</si>
  <si>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</si>
  <si>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</si>
  <si>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</si>
  <si>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</si>
  <si>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</si>
  <si>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</si>
  <si>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</si>
  <si>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</si>
  <si>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</si>
  <si>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</si>
  <si>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</si>
  <si>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</si>
  <si>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</si>
  <si>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</si>
  <si>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</si>
  <si>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</si>
  <si>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</si>
  <si>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</si>
  <si>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</si>
  <si>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</si>
  <si>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</si>
  <si>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</si>
  <si>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</si>
  <si>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</si>
  <si>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</si>
  <si>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</si>
  <si>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</si>
  <si>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</si>
  <si>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</si>
  <si>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</si>
  <si>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</si>
  <si>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</si>
  <si>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</si>
  <si>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</si>
  <si>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</si>
  <si>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</si>
  <si>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</si>
  <si>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</si>
  <si>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</si>
  <si>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</si>
  <si>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</si>
  <si>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</si>
  <si>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</si>
  <si>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</si>
  <si>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</si>
  <si>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</si>
  <si>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</si>
  <si>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</si>
  <si>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</si>
  <si>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</si>
  <si>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</si>
  <si>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</si>
  <si>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</si>
  <si>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</si>
  <si>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</si>
  <si>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</si>
  <si>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</si>
  <si>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</si>
  <si>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</si>
  <si>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</si>
  <si>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</si>
  <si>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</si>
  <si>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</si>
  <si>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</si>
  <si>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</si>
  <si>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</si>
  <si>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</si>
  <si>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</si>
  <si>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</si>
  <si>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</si>
  <si>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</si>
  <si>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</si>
  <si>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</si>
  <si>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</si>
  <si>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</si>
  <si>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</si>
  <si>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</si>
  <si>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</si>
  <si>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</si>
  <si>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</si>
  <si>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</si>
  <si>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</si>
  <si>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</si>
  <si>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</si>
  <si>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</si>
  <si>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</si>
  <si>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</si>
  <si>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</si>
  <si>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</si>
  <si>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</si>
  <si>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</si>
  <si>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</si>
  <si>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</si>
  <si>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</si>
  <si>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</si>
  <si>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</si>
  <si>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</si>
  <si>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</si>
  <si>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</si>
  <si>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</si>
  <si>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</si>
  <si>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</si>
  <si>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</si>
  <si>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</si>
  <si>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</si>
  <si>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</si>
  <si>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</si>
  <si>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</si>
  <si>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</si>
  <si>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</si>
  <si>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</si>
  <si>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</si>
  <si>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</si>
  <si>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</si>
  <si>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</si>
  <si>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</si>
  <si>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</si>
  <si>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</si>
  <si>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</si>
  <si>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</si>
  <si>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</si>
  <si>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</si>
  <si>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</si>
  <si>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</si>
  <si>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</si>
  <si>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</si>
  <si>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</si>
  <si>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</si>
  <si>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</si>
  <si>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</si>
  <si>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</si>
  <si>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</si>
  <si>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</si>
  <si>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</si>
  <si>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</si>
  <si>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</si>
  <si>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</si>
  <si>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</si>
  <si>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</si>
  <si>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</si>
  <si>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</si>
  <si>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</si>
  <si>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</si>
  <si>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</si>
  <si>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</si>
  <si>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</si>
  <si>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</si>
  <si>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</si>
  <si>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</si>
  <si>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</si>
  <si>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</si>
  <si>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</si>
  <si>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</si>
  <si>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</si>
  <si>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</si>
  <si>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</si>
  <si>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</si>
  <si>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</si>
  <si>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</si>
  <si>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</si>
  <si>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</si>
  <si>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</si>
  <si>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</si>
  <si>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</si>
  <si>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</si>
  <si>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</si>
  <si>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</si>
  <si>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</si>
  <si>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</si>
  <si>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</si>
  <si>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</si>
  <si>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</si>
  <si>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</si>
  <si>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</si>
  <si>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</si>
  <si>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</si>
  <si>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</si>
  <si>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</si>
  <si>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</si>
  <si>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</si>
  <si>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</si>
  <si>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</si>
  <si>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</si>
  <si>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</si>
  <si>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</si>
  <si>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</si>
  <si>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</si>
  <si>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</si>
  <si>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</si>
  <si>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</si>
  <si>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</si>
  <si>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</si>
  <si>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</si>
  <si>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</si>
  <si>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</si>
  <si>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</si>
  <si>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</si>
  <si>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</si>
  <si>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</si>
  <si>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</si>
  <si>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</si>
  <si>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</si>
  <si>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</si>
  <si>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</si>
  <si>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</si>
  <si>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</si>
  <si>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</si>
  <si>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</si>
  <si>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</si>
  <si>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</si>
  <si>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</si>
  <si>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</si>
  <si>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</si>
  <si>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</si>
  <si>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</si>
  <si>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</si>
  <si>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</si>
  <si>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</si>
  <si>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</si>
  <si>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</si>
  <si>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</si>
  <si>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</si>
  <si>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</si>
  <si>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</si>
  <si>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</si>
  <si>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</si>
  <si>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</si>
  <si>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</si>
  <si>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</si>
  <si>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</si>
  <si>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</si>
  <si>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</si>
  <si>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</si>
  <si>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</si>
  <si>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</si>
  <si>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</si>
  <si>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</si>
  <si>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</si>
  <si>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</si>
  <si>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</si>
  <si>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</si>
  <si>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</si>
  <si>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</si>
  <si>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</si>
  <si>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</si>
  <si>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</si>
  <si>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</si>
  <si>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</si>
  <si>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</si>
  <si>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</si>
  <si>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</si>
  <si>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</si>
  <si>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</si>
  <si>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</si>
  <si>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</si>
  <si>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</si>
  <si>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</si>
  <si>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</si>
  <si>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</si>
  <si>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</si>
  <si>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</si>
  <si>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</si>
  <si>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</si>
  <si>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</si>
  <si>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</si>
  <si>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</si>
  <si>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</si>
  <si>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</si>
  <si>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</si>
  <si>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</si>
  <si>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</si>
  <si>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</si>
  <si>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</si>
  <si>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</si>
  <si>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</si>
  <si>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</si>
  <si>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</si>
  <si>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</si>
  <si>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</si>
  <si>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</si>
  <si>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</si>
  <si>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</si>
  <si>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</si>
  <si>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</si>
  <si>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</si>
  <si>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</si>
  <si>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</si>
  <si>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</si>
  <si>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</si>
  <si>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</si>
  <si>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</si>
  <si>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</si>
  <si>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</si>
  <si>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</si>
  <si>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</si>
  <si>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</si>
  <si>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</si>
  <si>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</si>
  <si>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</si>
  <si>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</si>
  <si>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</si>
  <si>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</si>
  <si>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</si>
  <si>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</si>
  <si>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</si>
  <si>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</si>
  <si>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</si>
  <si>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</si>
  <si>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</si>
  <si>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</si>
  <si>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</si>
  <si>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</si>
  <si>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</si>
  <si>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</si>
  <si>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</si>
  <si>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</si>
  <si>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</si>
  <si>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</si>
  <si>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</si>
  <si>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</si>
  <si>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</si>
  <si>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</si>
  <si>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</si>
  <si>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</si>
  <si>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</si>
  <si>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</si>
  <si>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</si>
  <si>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</si>
  <si>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</si>
  <si>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</si>
  <si>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</si>
  <si>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</si>
  <si>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</si>
  <si>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</si>
  <si>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</si>
  <si>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</si>
  <si>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</si>
  <si>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</si>
  <si>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</si>
  <si>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</si>
  <si>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</si>
  <si>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</si>
  <si>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</si>
  <si>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</si>
  <si>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</si>
  <si>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</si>
  <si>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</si>
  <si>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</si>
  <si>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</si>
  <si>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</si>
  <si>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</si>
  <si>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</si>
  <si>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</si>
  <si>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</si>
  <si>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</si>
  <si>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</si>
  <si>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</si>
  <si>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</si>
  <si>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</si>
  <si>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</si>
  <si>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</si>
  <si>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</si>
  <si>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</si>
  <si>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</si>
  <si>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</si>
  <si>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</si>
  <si>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</si>
  <si>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</si>
  <si>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</si>
  <si>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</si>
  <si>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</si>
  <si>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</si>
  <si>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</si>
  <si>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</si>
  <si>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</si>
  <si>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</si>
  <si>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</si>
  <si>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</si>
  <si>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</si>
  <si>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</si>
  <si>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</si>
  <si>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</si>
  <si>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</si>
  <si>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</si>
  <si>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</si>
  <si>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</si>
  <si>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</si>
  <si>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</si>
  <si>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</si>
  <si>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</si>
  <si>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</si>
  <si>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</si>
  <si>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</si>
  <si>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</si>
  <si>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</si>
  <si>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</si>
  <si>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</si>
  <si>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</si>
  <si>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</si>
  <si>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</si>
  <si>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</si>
  <si>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</si>
  <si>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</si>
  <si>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</si>
  <si>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</si>
  <si>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</si>
  <si>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</si>
  <si>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</si>
  <si>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</si>
  <si>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</si>
  <si>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</si>
  <si>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</si>
  <si>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</si>
  <si>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</si>
  <si>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</si>
  <si>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</si>
  <si>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</si>
  <si>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</si>
  <si>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</si>
  <si>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</si>
  <si>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</si>
  <si>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</si>
  <si>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</si>
  <si>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</si>
  <si>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</si>
  <si>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</si>
  <si>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</si>
  <si>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</si>
  <si>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</si>
  <si>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</si>
  <si>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</si>
  <si>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</si>
  <si>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</si>
  <si>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</si>
  <si>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</si>
  <si>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</si>
  <si>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</si>
  <si>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</si>
  <si>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</si>
  <si>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</si>
  <si>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</si>
  <si>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</si>
  <si>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</si>
  <si>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</si>
  <si>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</si>
  <si>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</si>
  <si>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</si>
  <si>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</si>
  <si>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</si>
  <si>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</si>
  <si>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</si>
  <si>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</si>
  <si>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</si>
  <si>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</si>
  <si>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</si>
  <si>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</si>
  <si>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</si>
  <si>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</si>
  <si>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</si>
  <si>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</si>
  <si>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</si>
  <si>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</si>
  <si>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</si>
  <si>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</si>
  <si>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</si>
  <si>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</si>
  <si>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</si>
  <si>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</si>
  <si>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</si>
  <si>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</si>
  <si>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</si>
  <si>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</si>
  <si>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</si>
  <si>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</si>
  <si>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</si>
  <si>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</si>
  <si>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</si>
  <si>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</si>
  <si>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</si>
  <si>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</si>
  <si>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</si>
  <si>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</si>
  <si>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</si>
  <si>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</si>
  <si>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</si>
  <si>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</si>
  <si>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</si>
  <si>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</si>
  <si>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</si>
  <si>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</si>
  <si>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</si>
  <si>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</si>
  <si>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</si>
  <si>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</si>
  <si>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</si>
  <si>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</si>
  <si>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</si>
  <si>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</si>
  <si>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</si>
  <si>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</si>
  <si>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</si>
  <si>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</si>
  <si>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</si>
  <si>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</si>
  <si>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</si>
  <si>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</si>
  <si>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</si>
  <si>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</si>
  <si>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</si>
  <si>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</si>
  <si>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</si>
  <si>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</si>
  <si>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</si>
  <si>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</si>
  <si>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</si>
  <si>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</si>
  <si>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</si>
  <si>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</si>
  <si>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</si>
  <si>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</si>
  <si>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</si>
  <si>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</si>
  <si>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</si>
  <si>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</si>
  <si>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</si>
  <si>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</si>
  <si>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</si>
  <si>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</si>
  <si>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</si>
  <si>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</si>
  <si>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</si>
  <si>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</si>
  <si>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</si>
  <si>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</si>
  <si>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</si>
  <si>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</si>
  <si>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</si>
  <si>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</si>
  <si>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</si>
  <si>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</si>
  <si>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</si>
  <si>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</si>
  <si>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</si>
  <si>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</si>
  <si>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</si>
  <si>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</si>
  <si>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</si>
  <si>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</si>
  <si>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</si>
  <si>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</si>
  <si>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</si>
  <si>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</si>
  <si>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</si>
  <si>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</si>
  <si>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</si>
  <si>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</si>
  <si>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</si>
  <si>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</si>
  <si>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</si>
  <si>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</si>
  <si>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</si>
  <si>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</si>
  <si>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</si>
  <si>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</si>
  <si>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</si>
  <si>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</si>
  <si>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</si>
  <si>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</si>
  <si>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</si>
  <si>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</si>
  <si>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</si>
  <si>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</si>
  <si>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</si>
  <si>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</si>
  <si>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</si>
  <si>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</si>
  <si>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</si>
  <si>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</si>
  <si>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</si>
  <si>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</si>
  <si>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</si>
  <si>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</si>
  <si>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</si>
  <si>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</si>
  <si>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</si>
  <si>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</si>
  <si>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</si>
  <si>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</si>
  <si>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</si>
  <si>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</si>
  <si>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</si>
  <si>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</si>
  <si>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</si>
  <si>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</si>
  <si>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</si>
  <si>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</si>
  <si>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</si>
  <si>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</si>
  <si>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</si>
  <si>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</si>
  <si>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</si>
  <si>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</si>
  <si>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</si>
  <si>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</si>
  <si>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</si>
  <si>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</si>
  <si>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</si>
  <si>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</si>
  <si>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</si>
  <si>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</si>
  <si>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</si>
  <si>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</si>
  <si>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</si>
  <si>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</si>
  <si>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</si>
  <si>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</si>
  <si>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</si>
  <si>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</si>
  <si>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</si>
  <si>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</si>
  <si>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</si>
  <si>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</si>
  <si>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</si>
  <si>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</si>
  <si>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</si>
  <si>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</si>
  <si>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</si>
  <si>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</si>
  <si>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</si>
  <si>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</si>
  <si>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</si>
  <si>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</si>
  <si>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</si>
  <si>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</si>
  <si>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</si>
  <si>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</si>
  <si>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</si>
  <si>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</si>
  <si>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</si>
  <si>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</si>
  <si>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</si>
  <si>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</si>
  <si>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</si>
  <si>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</si>
  <si>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</si>
  <si>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</si>
  <si>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</si>
  <si>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</si>
  <si>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</si>
  <si>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</si>
  <si>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</si>
  <si>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</si>
  <si>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</si>
  <si>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</si>
  <si>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</si>
  <si>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</si>
  <si>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</si>
  <si>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</si>
  <si>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</si>
  <si>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</si>
  <si>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</si>
  <si>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</si>
  <si>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</si>
  <si>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</si>
  <si>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</si>
  <si>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</si>
  <si>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</si>
  <si>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</si>
  <si>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</si>
  <si>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</si>
  <si>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</si>
  <si>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</si>
  <si>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</si>
  <si>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</si>
  <si>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</si>
  <si>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</si>
  <si>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</si>
  <si>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</si>
  <si>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</si>
  <si>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</si>
  <si>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</si>
  <si>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</si>
  <si>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</si>
  <si>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</si>
  <si>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</si>
  <si>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</si>
  <si>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</si>
  <si>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</si>
  <si>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</si>
  <si>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</si>
  <si>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</si>
  <si>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</si>
  <si>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</si>
  <si>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</si>
  <si>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</si>
  <si>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</si>
  <si>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</si>
  <si>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</si>
  <si>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</si>
  <si>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</si>
  <si>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</si>
  <si>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</si>
  <si>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</si>
  <si>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</si>
  <si>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</si>
  <si>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</si>
  <si>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</si>
  <si>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</si>
  <si>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</si>
  <si>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</si>
  <si>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</si>
  <si>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</si>
  <si>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</si>
  <si>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</si>
  <si>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</si>
  <si>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</si>
  <si>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</si>
  <si>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</si>
  <si>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</si>
  <si>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</si>
  <si>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</si>
  <si>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</si>
  <si>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</si>
  <si>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</si>
  <si>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</si>
  <si>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</si>
  <si>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</si>
  <si>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</si>
  <si>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</si>
  <si>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</si>
  <si>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</si>
  <si>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</si>
  <si>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</si>
  <si>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</si>
  <si>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</si>
  <si>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</si>
  <si>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</si>
  <si>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</si>
  <si>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</si>
  <si>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</si>
  <si>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</si>
  <si>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</si>
  <si>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</si>
  <si>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</si>
  <si>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</si>
  <si>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</si>
  <si>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</si>
  <si>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</si>
  <si>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</si>
  <si>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</si>
  <si>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</si>
  <si>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</si>
  <si>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</si>
  <si>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</si>
  <si>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</si>
  <si>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</si>
  <si>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</si>
  <si>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</si>
  <si>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</si>
  <si>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</si>
  <si>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</si>
  <si>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</si>
  <si>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</si>
  <si>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</si>
  <si>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</si>
  <si>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</si>
  <si>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</si>
  <si>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</si>
  <si>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</si>
  <si>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</si>
  <si>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</si>
  <si>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</si>
  <si>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</si>
  <si>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</si>
  <si>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</si>
  <si>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</si>
  <si>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</si>
  <si>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</si>
  <si>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</si>
  <si>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</si>
  <si>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</si>
  <si>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</si>
  <si>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</si>
  <si>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</si>
  <si>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</si>
  <si>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</si>
  <si>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</si>
  <si>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</si>
  <si>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</si>
  <si>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</si>
  <si>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</si>
  <si>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</si>
  <si>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</si>
  <si>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</si>
  <si>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</si>
  <si>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</si>
  <si>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</si>
  <si>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</si>
  <si>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</si>
  <si>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</si>
  <si>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</si>
  <si>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</si>
  <si>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</si>
  <si>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</si>
  <si>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</si>
  <si>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</si>
  <si>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</si>
  <si>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</si>
  <si>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</si>
  <si>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</si>
  <si>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</si>
  <si>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</si>
  <si>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</si>
  <si>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</si>
  <si>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</si>
  <si>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</si>
  <si>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</si>
  <si>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</si>
  <si>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</si>
  <si>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</si>
  <si>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</si>
  <si>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</si>
  <si>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</si>
  <si>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</si>
  <si>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</si>
  <si>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</si>
  <si>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</si>
  <si>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</si>
  <si>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</si>
  <si>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</si>
  <si>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</si>
  <si>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</si>
  <si>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</si>
  <si>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</si>
  <si>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</si>
  <si>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</si>
  <si>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</si>
  <si>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</si>
  <si>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</si>
  <si>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</si>
  <si>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</si>
  <si>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</si>
  <si>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</si>
  <si>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</si>
  <si>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</si>
  <si>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</si>
  <si>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</si>
  <si>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</si>
  <si>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</si>
  <si>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</si>
  <si>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</si>
  <si>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</si>
  <si>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</si>
  <si>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</si>
  <si>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</si>
  <si>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</si>
  <si>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</si>
  <si>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</si>
  <si>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</si>
  <si>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</si>
  <si>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</si>
  <si>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</si>
  <si>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</si>
  <si>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</si>
  <si>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</si>
  <si>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</si>
  <si>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</si>
  <si>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</si>
  <si>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</si>
  <si>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</si>
  <si>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</si>
  <si>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</si>
  <si>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</si>
  <si>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</si>
  <si>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</si>
  <si>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</si>
  <si>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</si>
  <si>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</si>
  <si>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</si>
  <si>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</si>
  <si>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</si>
  <si>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</si>
  <si>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</si>
  <si>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</si>
  <si>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</si>
  <si>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</si>
  <si>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</si>
  <si>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</si>
  <si>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</si>
  <si>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</si>
  <si>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</si>
  <si>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</si>
  <si>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</si>
  <si>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</si>
  <si>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</si>
  <si>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</si>
  <si>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</si>
  <si>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</si>
  <si>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</si>
  <si>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</si>
  <si>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</si>
  <si>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</si>
  <si>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</si>
  <si>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</si>
  <si>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</si>
  <si>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</si>
  <si>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</si>
  <si>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</si>
  <si>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</si>
  <si>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</si>
  <si>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</si>
  <si>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</si>
  <si>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</si>
  <si>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</si>
  <si>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</si>
  <si>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</si>
  <si>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</si>
  <si>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</si>
  <si>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</si>
  <si>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</si>
  <si>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</si>
  <si>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</si>
  <si>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</si>
  <si>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</si>
  <si>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</si>
  <si>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</si>
  <si>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</si>
  <si>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</si>
  <si>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</si>
  <si>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</si>
  <si>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</si>
  <si>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</si>
  <si>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</si>
  <si>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</si>
  <si>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</si>
  <si>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</si>
  <si>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</si>
  <si>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</si>
  <si>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</si>
  <si>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</si>
  <si>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</si>
  <si>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</si>
  <si>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</si>
  <si>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</si>
  <si>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</si>
  <si>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</si>
  <si>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</si>
  <si>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</si>
  <si>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</si>
  <si>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</si>
  <si>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</si>
  <si>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</si>
  <si>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</si>
  <si>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</si>
  <si>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</si>
  <si>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</si>
  <si>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</si>
  <si>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</si>
  <si>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</si>
  <si>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</si>
  <si>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</si>
  <si>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</si>
  <si>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</si>
  <si>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</si>
  <si>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</si>
  <si>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</si>
  <si>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</si>
  <si>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</si>
  <si>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</si>
  <si>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</si>
  <si>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</si>
  <si>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</si>
  <si>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</si>
  <si>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</si>
  <si>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</si>
  <si>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</si>
  <si>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</si>
  <si>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</si>
  <si>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</si>
  <si>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</si>
  <si>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</si>
  <si>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</si>
  <si>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</si>
  <si>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</si>
  <si>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</si>
  <si>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</si>
  <si>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</si>
  <si>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</si>
  <si>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</si>
  <si>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</si>
  <si>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</si>
  <si>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</si>
  <si>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</si>
  <si>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</si>
  <si>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</si>
  <si>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</si>
  <si>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</si>
  <si>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</si>
  <si>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</si>
  <si>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</si>
  <si>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</si>
  <si>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</si>
  <si>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</si>
  <si>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</si>
  <si>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</si>
  <si>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</si>
  <si>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</si>
  <si>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</si>
  <si>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</si>
  <si>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</si>
  <si>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</si>
  <si>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</si>
  <si>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</si>
  <si>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</si>
  <si>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</si>
  <si>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</si>
  <si>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</si>
  <si>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</si>
  <si>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</si>
  <si>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</si>
  <si>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</si>
  <si>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</si>
  <si>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</si>
  <si>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</si>
  <si>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</si>
  <si>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</si>
  <si>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</si>
  <si>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</si>
  <si>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</si>
  <si>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</si>
  <si>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</si>
  <si>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</si>
  <si>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</si>
  <si>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</si>
  <si>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</si>
  <si>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</si>
  <si>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</si>
  <si>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</si>
  <si>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</si>
  <si>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</si>
  <si>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</si>
  <si>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</si>
  <si>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</si>
  <si>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</si>
  <si>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</si>
  <si>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</si>
  <si>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</si>
  <si>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</si>
  <si>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</si>
  <si>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</si>
  <si>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</si>
  <si>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</si>
  <si>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</si>
  <si>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</si>
  <si>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</si>
  <si>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</si>
  <si>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</si>
  <si>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</si>
  <si>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</si>
  <si>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</si>
  <si>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</si>
  <si>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</si>
  <si>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</si>
  <si>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</si>
  <si>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</si>
  <si>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</si>
  <si>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</si>
  <si>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</si>
  <si>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</si>
  <si>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</si>
  <si>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</si>
  <si>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</si>
  <si>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</si>
  <si>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</si>
  <si>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</si>
  <si>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</si>
  <si>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</si>
  <si>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</si>
  <si>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</si>
  <si>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</si>
  <si>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</si>
  <si>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</si>
  <si>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</si>
  <si>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</si>
  <si>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</si>
  <si>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</si>
  <si>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</si>
  <si>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</si>
  <si>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</si>
  <si>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</si>
  <si>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</si>
  <si>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</si>
  <si>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</si>
  <si>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</si>
  <si>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</si>
  <si>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</si>
  <si>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</si>
  <si>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</si>
  <si>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</si>
  <si>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</si>
  <si>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</si>
  <si>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</si>
  <si>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</si>
  <si>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</si>
  <si>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</si>
  <si>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</si>
  <si>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</si>
  <si>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</si>
  <si>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</si>
  <si>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</si>
  <si>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</si>
  <si>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</si>
  <si>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</si>
  <si>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</si>
  <si>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</si>
  <si>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</si>
  <si>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</si>
  <si>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</si>
  <si>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</si>
  <si>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</si>
  <si>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</si>
  <si>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</si>
  <si>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</si>
  <si>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</si>
  <si>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</si>
  <si>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</si>
  <si>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</si>
  <si>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</si>
  <si>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</si>
  <si>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</si>
  <si>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</si>
  <si>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</si>
  <si>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</si>
  <si>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</si>
  <si>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</si>
  <si>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</si>
  <si>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</si>
  <si>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</si>
  <si>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</si>
  <si>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</si>
  <si>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</si>
  <si>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</si>
  <si>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</si>
  <si>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</si>
  <si>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</si>
  <si>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</si>
  <si>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</si>
  <si>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</si>
  <si>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</si>
  <si>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</si>
  <si>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</si>
  <si>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</si>
  <si>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</si>
  <si>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</si>
  <si>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</si>
  <si>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</si>
  <si>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</si>
  <si>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</si>
  <si>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</si>
  <si>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</si>
  <si>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</si>
  <si>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</si>
  <si>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</si>
  <si>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</si>
  <si>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</si>
  <si>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</si>
  <si>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</si>
  <si>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</si>
  <si>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</si>
  <si>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</si>
  <si>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</si>
  <si>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</si>
  <si>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</si>
  <si>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</si>
  <si>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</si>
  <si>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</si>
  <si>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</si>
  <si>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</si>
  <si>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</si>
  <si>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</si>
  <si>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</si>
  <si>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</si>
  <si>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</si>
  <si>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</si>
  <si>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</si>
  <si>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</si>
  <si>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</si>
  <si>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</si>
  <si>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</si>
  <si>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</si>
  <si>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</si>
  <si>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</si>
  <si>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</si>
  <si>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</si>
  <si>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</si>
  <si>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</si>
  <si>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</si>
  <si>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</si>
  <si>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</si>
  <si>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</si>
  <si>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</si>
  <si>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</si>
  <si>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</si>
  <si>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</si>
  <si>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</si>
  <si>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</si>
  <si>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</si>
  <si>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</si>
  <si>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</si>
  <si>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</si>
  <si>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</si>
  <si>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</si>
  <si>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</si>
  <si>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</si>
  <si>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</si>
  <si>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</si>
  <si>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</si>
  <si>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</si>
  <si>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</si>
  <si>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</si>
  <si>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</si>
  <si>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</si>
  <si>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</si>
  <si>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</si>
  <si>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</si>
  <si>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</si>
  <si>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</si>
  <si>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</si>
  <si>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</si>
  <si>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</si>
  <si>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</si>
  <si>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</si>
  <si>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</si>
  <si>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</si>
  <si>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</si>
  <si>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</si>
  <si>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</si>
  <si>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</si>
  <si>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</si>
  <si>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</si>
  <si>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</si>
  <si>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</si>
  <si>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</si>
  <si>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</si>
  <si>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</si>
  <si>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</si>
  <si>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</si>
  <si>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</si>
  <si>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</si>
  <si>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</si>
  <si>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</si>
  <si>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</si>
  <si>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</si>
  <si>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</si>
  <si>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</si>
  <si>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</si>
  <si>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</si>
  <si>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</si>
  <si>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</si>
  <si>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</si>
  <si>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</si>
  <si>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</si>
  <si>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</si>
  <si>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</si>
  <si>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</si>
  <si>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</si>
  <si>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</si>
  <si>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</si>
  <si>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</si>
  <si>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</si>
  <si>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</si>
  <si>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</si>
  <si>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</si>
  <si>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</si>
  <si>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</si>
  <si>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</si>
  <si>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</si>
  <si>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</si>
  <si>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</si>
  <si>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</si>
  <si>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</si>
  <si>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</si>
  <si>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</si>
  <si>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</si>
  <si>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</si>
  <si>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</si>
  <si>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</si>
  <si>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</si>
  <si>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</si>
  <si>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</si>
  <si>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</si>
  <si>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</si>
  <si>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</si>
  <si>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</si>
  <si>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</si>
  <si>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</si>
  <si>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</si>
  <si>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</si>
  <si>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</si>
  <si>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</si>
  <si>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</si>
  <si>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</si>
  <si>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</si>
  <si>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</si>
  <si>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</si>
  <si>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</si>
  <si>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</si>
  <si>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</si>
  <si>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</si>
  <si>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</si>
  <si>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</si>
  <si>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</si>
  <si>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</si>
  <si>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</si>
  <si>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</si>
  <si>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</si>
  <si>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</si>
  <si>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</si>
  <si>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</si>
  <si>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</si>
  <si>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</si>
  <si>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</si>
  <si>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</si>
  <si>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</si>
  <si>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</si>
  <si>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</si>
  <si>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</si>
  <si>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</si>
  <si>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</si>
  <si>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</si>
  <si>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</si>
  <si>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</si>
  <si>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</si>
  <si>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</si>
  <si>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</si>
  <si>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</si>
  <si>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</si>
  <si>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</si>
  <si>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</si>
  <si>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</si>
  <si>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</si>
  <si>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</si>
  <si>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</si>
  <si>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</si>
  <si>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</si>
  <si>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</si>
  <si>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</si>
  <si>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</si>
  <si>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</si>
  <si>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</si>
  <si>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</si>
  <si>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</si>
  <si>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</si>
  <si>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</si>
  <si>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</si>
  <si>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</si>
  <si>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</si>
  <si>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</si>
  <si>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</si>
  <si>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</si>
  <si>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</si>
  <si>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</si>
  <si>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</si>
  <si>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</si>
  <si>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</si>
  <si>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</si>
  <si>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</si>
  <si>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</si>
  <si>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</si>
  <si>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</si>
  <si>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</si>
  <si>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</si>
  <si>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</si>
  <si>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</si>
  <si>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</si>
  <si>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</si>
  <si>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</si>
  <si>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</si>
  <si>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</si>
  <si>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</si>
  <si>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</si>
  <si>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</si>
  <si>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</si>
  <si>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</si>
  <si>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</si>
  <si>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</si>
  <si>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</si>
  <si>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</si>
  <si>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</si>
  <si>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</si>
  <si>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</si>
  <si>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</si>
  <si>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</si>
  <si>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</si>
  <si>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</si>
  <si>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</si>
  <si>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</si>
  <si>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</si>
  <si>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</si>
  <si>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</si>
  <si>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</si>
  <si>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</si>
  <si>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</si>
  <si>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</si>
  <si>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</si>
  <si>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</si>
  <si>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</si>
  <si>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</si>
  <si>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</si>
  <si>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</si>
  <si>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</si>
  <si>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</si>
  <si>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</si>
  <si>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</si>
  <si>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</si>
  <si>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</si>
  <si>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</si>
  <si>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</si>
  <si>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</si>
  <si>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</si>
  <si>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</si>
  <si>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</si>
  <si>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</si>
  <si>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</si>
  <si>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</si>
  <si>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</si>
  <si>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</si>
  <si>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</si>
  <si>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</si>
  <si>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</si>
  <si>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</si>
  <si>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</si>
  <si>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</si>
  <si>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</si>
  <si>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</si>
  <si>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</si>
  <si>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</si>
  <si>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</si>
  <si>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</si>
  <si>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</si>
  <si>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</si>
  <si>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</si>
  <si>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</si>
  <si>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</si>
  <si>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</si>
  <si>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</si>
  <si>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</si>
  <si>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</si>
  <si>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</si>
  <si>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</si>
  <si>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</si>
  <si>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</si>
  <si>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</si>
  <si>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</si>
  <si>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</si>
  <si>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</si>
  <si>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</si>
  <si>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</si>
  <si>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</si>
  <si>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</si>
  <si>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</si>
  <si>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</si>
  <si>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</si>
  <si>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</si>
  <si>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</si>
  <si>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</si>
  <si>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</si>
  <si>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</si>
  <si>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</si>
  <si>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</si>
  <si>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</si>
  <si>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</si>
  <si>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</si>
  <si>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</si>
  <si>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</si>
  <si>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</si>
  <si>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</si>
  <si>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</si>
  <si>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</si>
  <si>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</si>
  <si>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</si>
  <si>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</si>
  <si>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</si>
  <si>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</si>
  <si>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</si>
  <si>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</si>
  <si>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</si>
  <si>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</si>
  <si>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</si>
  <si>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</si>
  <si>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</si>
  <si>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</si>
  <si>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</si>
  <si>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</si>
  <si>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</si>
  <si>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</si>
  <si>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</si>
  <si>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</si>
  <si>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</si>
  <si>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</si>
  <si>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</si>
  <si>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</si>
  <si>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</si>
  <si>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</si>
  <si>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</si>
  <si>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</si>
  <si>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</si>
  <si>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</si>
  <si>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</si>
  <si>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</si>
  <si>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</si>
  <si>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</si>
  <si>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</si>
  <si>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</si>
  <si>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</si>
  <si>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</si>
  <si>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</si>
  <si>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</si>
  <si>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</si>
  <si>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</si>
  <si>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</si>
  <si>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</si>
  <si>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</si>
  <si>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</si>
  <si>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</si>
  <si>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</si>
  <si>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</si>
  <si>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</si>
  <si>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</si>
  <si>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</si>
  <si>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</si>
  <si>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</si>
  <si>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</si>
  <si>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</si>
  <si>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</si>
  <si>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</si>
  <si>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</si>
  <si>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</si>
  <si>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</si>
  <si>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</si>
  <si>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</si>
  <si>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</si>
  <si>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</si>
  <si>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</si>
  <si>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</si>
  <si>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</si>
  <si>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</si>
  <si>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</si>
  <si>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</si>
  <si>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</si>
  <si>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</si>
  <si>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</si>
  <si>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</si>
  <si>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</si>
  <si>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</si>
  <si>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</si>
  <si>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</si>
  <si>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</si>
  <si>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</si>
  <si>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</si>
  <si>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</si>
  <si>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</si>
  <si>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</si>
  <si>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</si>
  <si>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</si>
  <si>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</si>
  <si>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</si>
  <si>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</si>
  <si>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</si>
  <si>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</si>
  <si>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</si>
  <si>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</si>
  <si>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</si>
  <si>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</si>
  <si>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</si>
  <si>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</si>
  <si>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</si>
  <si>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</si>
  <si>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</si>
  <si>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</si>
  <si>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</si>
  <si>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</si>
  <si>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</si>
  <si>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</si>
  <si>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</si>
  <si>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</si>
  <si>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</si>
  <si>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</si>
  <si>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</si>
  <si>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</si>
  <si>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</si>
  <si>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</si>
  <si>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</si>
  <si>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</si>
  <si>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</si>
  <si>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</si>
  <si>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</si>
  <si>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</si>
  <si>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</si>
  <si>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</si>
  <si>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</si>
  <si>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</si>
  <si>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</si>
  <si>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</si>
  <si>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</si>
  <si>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</si>
  <si>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</si>
  <si>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</si>
  <si>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</si>
  <si>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</si>
  <si>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</si>
  <si>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</si>
  <si>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</si>
  <si>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</si>
  <si>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</si>
  <si>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</si>
  <si>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</si>
  <si>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</si>
  <si>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</si>
  <si>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</si>
  <si>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</si>
  <si>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</si>
  <si>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</si>
  <si>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</si>
  <si>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</si>
  <si>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</si>
  <si>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</si>
  <si>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</si>
  <si>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</si>
  <si>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</si>
  <si>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</si>
  <si>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</si>
  <si>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</si>
  <si>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</si>
  <si>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</si>
  <si>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</si>
  <si>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</si>
  <si>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</si>
  <si>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</si>
  <si>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</si>
  <si>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</si>
  <si>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</si>
  <si>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</si>
  <si>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</si>
  <si>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</si>
  <si>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</si>
  <si>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</si>
  <si>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</si>
  <si>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</si>
  <si>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</si>
  <si>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</si>
  <si>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</si>
  <si>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</si>
  <si>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</si>
  <si>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</si>
  <si>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</si>
  <si>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</si>
  <si>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</si>
  <si>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</si>
  <si>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</si>
  <si>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</si>
  <si>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</si>
  <si>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</si>
  <si>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</si>
  <si>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</si>
  <si>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</si>
  <si>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</si>
  <si>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</si>
  <si>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</si>
  <si>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</si>
  <si>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</si>
  <si>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</si>
  <si>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</si>
  <si>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</si>
  <si>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</si>
  <si>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</si>
  <si>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</si>
  <si>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</si>
  <si>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</si>
  <si>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</si>
  <si>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</si>
  <si>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</si>
  <si>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</si>
  <si>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</si>
  <si>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</si>
  <si>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</si>
  <si>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</si>
  <si>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</si>
  <si>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</si>
  <si>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</si>
  <si>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</si>
  <si>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</si>
  <si>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</si>
  <si>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</si>
  <si>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</si>
  <si>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</si>
  <si>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</si>
  <si>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</si>
  <si>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</si>
  <si>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</si>
  <si>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</si>
  <si>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</si>
  <si>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</si>
  <si>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</si>
  <si>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</si>
  <si>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</si>
  <si>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</si>
  <si>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</si>
  <si>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</si>
  <si>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</si>
  <si>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</si>
  <si>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</si>
  <si>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</si>
  <si>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</si>
  <si>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</si>
  <si>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</si>
  <si>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</si>
  <si>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</si>
  <si>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</si>
  <si>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</si>
  <si>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</si>
  <si>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</si>
  <si>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</si>
  <si>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</si>
  <si>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</si>
  <si>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</si>
  <si>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</si>
  <si>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</si>
  <si>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</si>
  <si>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</si>
  <si>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</si>
  <si>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</si>
  <si>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</si>
  <si>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</si>
  <si>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</si>
  <si>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</si>
  <si>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</si>
  <si>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</si>
  <si>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</si>
  <si>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</si>
  <si>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</si>
  <si>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</si>
  <si>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</si>
  <si>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</si>
  <si>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</si>
  <si>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</si>
  <si>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</si>
  <si>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</si>
  <si>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</si>
  <si>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</si>
  <si>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</si>
  <si>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</si>
  <si>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</si>
  <si>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</si>
  <si>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</si>
  <si>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</si>
  <si>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</si>
  <si>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</si>
  <si>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</si>
  <si>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</si>
  <si>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</si>
  <si>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</si>
  <si>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</si>
  <si>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</si>
  <si>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</si>
  <si>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</si>
  <si>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</si>
  <si>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</si>
  <si>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</si>
  <si>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</si>
  <si>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</si>
  <si>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</si>
  <si>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</si>
  <si>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</si>
  <si>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</si>
  <si>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</si>
  <si>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</si>
  <si>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</si>
  <si>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</si>
  <si>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</si>
  <si>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</si>
  <si>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</si>
  <si>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</si>
  <si>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</si>
  <si>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</si>
  <si>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</si>
  <si>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</si>
  <si>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</si>
  <si>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</si>
  <si>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</si>
  <si>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</si>
  <si>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</si>
  <si>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</si>
  <si>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</si>
  <si>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</si>
  <si>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</si>
  <si>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</si>
  <si>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</si>
  <si>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</si>
  <si>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</si>
  <si>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</si>
  <si>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</si>
  <si>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</si>
  <si>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</si>
  <si>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</si>
  <si>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</si>
  <si>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</si>
  <si>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</si>
  <si>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</si>
  <si>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</si>
  <si>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</si>
  <si>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</si>
  <si>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</si>
  <si>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</si>
  <si>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</si>
  <si>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</si>
  <si>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</si>
  <si>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</si>
  <si>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</si>
  <si>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</si>
  <si>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</si>
  <si>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</si>
  <si>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</si>
  <si>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</si>
  <si>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</si>
  <si>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</si>
  <si>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</si>
  <si>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</si>
  <si>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</si>
  <si>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</si>
  <si>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</si>
  <si>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</si>
  <si>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</si>
  <si>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</si>
  <si>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</si>
  <si>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</si>
  <si>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</si>
  <si>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</si>
  <si>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</si>
  <si>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</si>
  <si>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</si>
  <si>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</si>
  <si>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</si>
  <si>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</si>
  <si>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</si>
  <si>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</si>
  <si>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</si>
  <si>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</si>
  <si>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</si>
  <si>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</si>
  <si>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</si>
  <si>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</si>
  <si>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</si>
  <si>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</si>
  <si>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</si>
  <si>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</si>
  <si>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</si>
  <si>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</si>
  <si>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</si>
  <si>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</si>
  <si>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</si>
  <si>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</si>
  <si>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</si>
  <si>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</si>
  <si>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</si>
  <si>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</si>
  <si>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</si>
  <si>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</si>
  <si>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</si>
  <si>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</si>
  <si>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</si>
  <si>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</si>
  <si>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</si>
  <si>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</si>
  <si>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</si>
  <si>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</si>
  <si>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</si>
  <si>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</si>
  <si>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</si>
  <si>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</si>
  <si>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</si>
  <si>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</si>
  <si>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</si>
  <si>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</si>
  <si>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</si>
  <si>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</si>
  <si>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</si>
  <si>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</si>
  <si>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</si>
  <si>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</si>
  <si>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</si>
  <si>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</si>
  <si>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</si>
  <si>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</si>
  <si>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</si>
  <si>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</si>
  <si>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</si>
  <si>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</si>
  <si>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</si>
  <si>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</si>
  <si>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</si>
  <si>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</si>
  <si>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</si>
  <si>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</si>
  <si>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</si>
  <si>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</si>
  <si>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</si>
  <si>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</si>
  <si>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</si>
  <si>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</si>
  <si>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</si>
  <si>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</si>
  <si>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</si>
  <si>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</si>
  <si>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</si>
  <si>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</si>
  <si>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</si>
  <si>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</si>
  <si>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</si>
  <si>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</si>
  <si>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</si>
  <si>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</si>
  <si>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</si>
  <si>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</si>
  <si>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</si>
  <si>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</si>
  <si>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</si>
  <si>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</si>
  <si>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</si>
  <si>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</si>
  <si>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</si>
  <si>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</si>
  <si>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</si>
  <si>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</si>
  <si>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</si>
  <si>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</si>
  <si>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</si>
  <si>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</si>
  <si>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</si>
  <si>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</si>
  <si>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</si>
  <si>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</si>
  <si>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</si>
  <si>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</si>
  <si>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</si>
  <si>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</si>
  <si>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</si>
  <si>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</si>
  <si>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</si>
  <si>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</si>
  <si>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</si>
  <si>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</si>
  <si>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</si>
  <si>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</si>
  <si>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</si>
  <si>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</si>
  <si>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</si>
  <si>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</si>
  <si>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</si>
  <si>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</si>
  <si>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</si>
  <si>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</si>
  <si>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</si>
  <si>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</si>
  <si>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</si>
  <si>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</si>
  <si>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</si>
  <si>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</si>
  <si>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</si>
  <si>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</si>
  <si>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</si>
  <si>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</si>
  <si>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</si>
  <si>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</si>
  <si>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</si>
  <si>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</si>
  <si>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</si>
  <si>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</si>
  <si>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</si>
  <si>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</si>
  <si>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</si>
  <si>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</si>
  <si>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</si>
  <si>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</si>
  <si>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</si>
  <si>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</si>
  <si>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</si>
  <si>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</si>
  <si>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</si>
  <si>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</si>
  <si>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</si>
  <si>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</si>
  <si>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</si>
  <si>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</si>
  <si>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</si>
  <si>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</si>
  <si>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</si>
  <si>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</si>
  <si>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</si>
  <si>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</si>
  <si>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</si>
  <si>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</si>
  <si>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</si>
  <si>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</si>
  <si>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</si>
  <si>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</si>
  <si>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</si>
  <si>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</si>
  <si>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</si>
  <si>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</si>
  <si>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</si>
  <si>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</si>
  <si>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</si>
  <si>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</si>
  <si>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</si>
  <si>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</si>
  <si>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</si>
  <si>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</si>
  <si>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</si>
  <si>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</si>
  <si>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</si>
  <si>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</si>
  <si>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</si>
  <si>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</si>
  <si>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</si>
  <si>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</si>
  <si>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</si>
  <si>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</si>
  <si>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</si>
  <si>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</si>
  <si>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</si>
  <si>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</si>
  <si>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</si>
  <si>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</si>
  <si>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</si>
  <si>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</si>
  <si>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</si>
  <si>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</si>
  <si>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</si>
  <si>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</si>
  <si>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</si>
  <si>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</si>
  <si>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</si>
  <si>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</si>
  <si>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</si>
  <si>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</si>
  <si>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</si>
  <si>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</si>
  <si>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</si>
  <si>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</si>
  <si>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</si>
  <si>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</si>
  <si>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</si>
  <si>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</si>
  <si>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</si>
  <si>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</si>
  <si>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</si>
  <si>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</si>
  <si>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</si>
  <si>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</si>
  <si>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</si>
  <si>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</si>
  <si>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</si>
  <si>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</si>
  <si>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</si>
  <si>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</si>
  <si>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</si>
  <si>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</si>
  <si>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</si>
  <si>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</si>
  <si>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</si>
  <si>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</si>
  <si>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</si>
  <si>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</si>
  <si>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</si>
  <si>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</si>
  <si>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</si>
  <si>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</si>
  <si>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</si>
  <si>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</si>
  <si>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</si>
  <si>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</si>
  <si>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</si>
  <si>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</si>
  <si>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</si>
  <si>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</si>
  <si>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</si>
  <si>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</si>
  <si>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</si>
  <si>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</si>
  <si>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</si>
  <si>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</si>
  <si>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</si>
  <si>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</si>
  <si>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</si>
  <si>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</si>
  <si>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</si>
  <si>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</si>
  <si>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</si>
  <si>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</si>
  <si>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</si>
  <si>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</si>
  <si>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</si>
  <si>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</si>
  <si>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</si>
  <si>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</si>
  <si>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</si>
  <si>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</si>
  <si>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</si>
  <si>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</si>
  <si>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</si>
  <si>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</si>
  <si>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</si>
  <si>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</si>
  <si>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</si>
  <si>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</si>
  <si>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</si>
  <si>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</si>
  <si>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</si>
  <si>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</si>
  <si>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</si>
  <si>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</si>
  <si>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</si>
  <si>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</si>
  <si>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</si>
  <si>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</si>
  <si>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</si>
  <si>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</si>
  <si>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</si>
  <si>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</si>
  <si>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</si>
  <si>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</si>
  <si>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</si>
  <si>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</si>
  <si>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</si>
  <si>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</si>
  <si>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</si>
  <si>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</si>
  <si>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</si>
  <si>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</si>
  <si>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</si>
  <si>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</si>
  <si>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</si>
  <si>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</si>
  <si>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</si>
  <si>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</si>
  <si>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</si>
  <si>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</si>
  <si>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</si>
  <si>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</si>
  <si>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</si>
  <si>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</si>
  <si>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</si>
  <si>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</si>
  <si>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</si>
  <si>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</si>
  <si>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</si>
  <si>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</si>
  <si>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</si>
  <si>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</si>
  <si>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</si>
  <si>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</si>
  <si>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</si>
  <si>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</si>
  <si>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</si>
  <si>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</si>
  <si>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</si>
  <si>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</si>
  <si>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</si>
  <si>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</si>
  <si>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</si>
  <si>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</si>
  <si>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</si>
  <si>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</si>
  <si>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</si>
  <si>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</si>
  <si>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</si>
  <si>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</si>
  <si>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</si>
  <si>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</si>
  <si>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</si>
  <si>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</si>
  <si>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</si>
  <si>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</si>
  <si>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</si>
  <si>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</si>
  <si>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</si>
  <si>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</si>
  <si>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</si>
  <si>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</si>
  <si>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</si>
  <si>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</si>
  <si>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</si>
  <si>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</si>
  <si>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</si>
  <si>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</si>
  <si>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</si>
  <si>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</si>
  <si>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</si>
  <si>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</si>
  <si>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</si>
  <si>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</si>
  <si>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</si>
  <si>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</si>
  <si>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</si>
  <si>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</si>
  <si>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</si>
  <si>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</si>
  <si>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</si>
  <si>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</si>
  <si>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</si>
  <si>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</si>
  <si>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</si>
  <si>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</si>
  <si>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</si>
  <si>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</si>
  <si>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</si>
  <si>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</si>
  <si>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</si>
  <si>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</si>
  <si>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</si>
  <si>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</si>
  <si>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</si>
  <si>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</si>
  <si>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</si>
  <si>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</si>
  <si>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</si>
  <si>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</si>
  <si>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</si>
  <si>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</si>
  <si>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</si>
  <si>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</si>
  <si>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</si>
  <si>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</si>
  <si>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</si>
  <si>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</si>
  <si>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</si>
  <si>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</si>
  <si>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</si>
  <si>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</si>
  <si>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</si>
  <si>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</si>
  <si>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</si>
  <si>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</si>
  <si>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</si>
  <si>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</si>
  <si>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</si>
  <si>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</si>
  <si>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</si>
  <si>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</si>
  <si>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</si>
  <si>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</si>
  <si>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</si>
  <si>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</si>
  <si>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</si>
  <si>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</si>
  <si>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</si>
  <si>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</si>
  <si>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</si>
  <si>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</si>
  <si>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</si>
  <si>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</si>
  <si>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</si>
  <si>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</si>
  <si>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</si>
  <si>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</si>
  <si>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</si>
  <si>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</si>
  <si>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</si>
  <si>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</si>
  <si>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</si>
  <si>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</si>
  <si>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</si>
  <si>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</si>
  <si>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</si>
  <si>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</si>
  <si>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</si>
  <si>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</si>
  <si>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</si>
  <si>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</si>
  <si>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</si>
  <si>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</si>
  <si>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</si>
  <si>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</si>
  <si>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</si>
  <si>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</si>
  <si>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</si>
  <si>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</si>
  <si>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</si>
  <si>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</si>
  <si>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</si>
  <si>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</si>
  <si>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</si>
  <si>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</si>
  <si>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</si>
  <si>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</si>
  <si>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</si>
  <si>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</si>
  <si>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</si>
  <si>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</si>
  <si>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</si>
  <si>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</si>
  <si>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</si>
  <si>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</si>
  <si>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</si>
  <si>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</si>
  <si>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</si>
  <si>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</si>
  <si>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</si>
  <si>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</si>
  <si>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</si>
  <si>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</si>
  <si>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</si>
  <si>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</si>
  <si>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</si>
  <si>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</si>
  <si>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</si>
  <si>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</si>
  <si>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</si>
  <si>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</si>
  <si>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</si>
  <si>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</si>
  <si>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</si>
  <si>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</si>
  <si>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</si>
  <si>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</si>
  <si>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</si>
  <si>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</si>
  <si>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</si>
  <si>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</si>
  <si>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</si>
  <si>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</si>
  <si>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</si>
  <si>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</si>
  <si>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</si>
  <si>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</si>
  <si>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</si>
  <si>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</si>
  <si>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</si>
  <si>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</si>
  <si>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</si>
  <si>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</si>
  <si>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</si>
  <si>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</si>
  <si>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</si>
  <si>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</si>
  <si>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</si>
  <si>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</si>
  <si>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</si>
  <si>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</si>
  <si>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</si>
  <si>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</si>
  <si>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</si>
  <si>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</si>
  <si>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</si>
  <si>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</si>
  <si>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</si>
  <si>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</si>
  <si>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</si>
  <si>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</si>
  <si>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</si>
  <si>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</si>
  <si>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</si>
  <si>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</si>
  <si>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</si>
  <si>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</si>
  <si>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</si>
  <si>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</si>
  <si>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</si>
  <si>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</si>
  <si>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</si>
  <si>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</si>
  <si>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</si>
  <si>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</si>
  <si>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</si>
  <si>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</si>
  <si>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</si>
  <si>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</si>
  <si>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</si>
  <si>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</si>
  <si>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</si>
  <si>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</si>
  <si>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</si>
  <si>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</si>
  <si>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</si>
  <si>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</si>
  <si>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</si>
  <si>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</si>
  <si>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</si>
  <si>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</si>
  <si>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</si>
  <si>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</si>
  <si>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</si>
  <si>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</si>
  <si>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</si>
  <si>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</si>
  <si>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</si>
  <si>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</si>
  <si>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</si>
  <si>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</si>
  <si>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</si>
  <si>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</si>
  <si>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</si>
  <si>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</si>
  <si>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</si>
  <si>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</si>
  <si>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</si>
  <si>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</si>
  <si>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</si>
  <si>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</si>
  <si>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</si>
  <si>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</si>
  <si>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</si>
  <si>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</si>
  <si>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</si>
  <si>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</si>
  <si>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</si>
  <si>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</si>
  <si>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</si>
  <si>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</si>
  <si>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</si>
  <si>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</si>
  <si>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</si>
  <si>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</si>
  <si>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</si>
  <si>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</si>
  <si>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</si>
  <si>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</si>
  <si>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</si>
  <si>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</si>
  <si>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</si>
  <si>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</si>
  <si>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</si>
  <si>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</si>
  <si>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</si>
  <si>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</si>
  <si>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</si>
  <si>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</si>
  <si>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</si>
  <si>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</si>
  <si>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</si>
  <si>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</si>
  <si>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</si>
  <si>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</si>
  <si>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</si>
  <si>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</si>
  <si>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</si>
  <si>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</si>
  <si>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</si>
  <si>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</si>
  <si>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</si>
  <si>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</si>
  <si>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</si>
  <si>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</si>
  <si>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</si>
  <si>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</si>
  <si>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</si>
  <si>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</si>
  <si>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</si>
  <si>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</si>
  <si>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</si>
  <si>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</si>
  <si>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</si>
  <si>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</si>
  <si>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</si>
  <si>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</si>
  <si>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</si>
  <si>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</si>
  <si>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</si>
  <si>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</si>
  <si>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</si>
  <si>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</si>
  <si>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</si>
  <si>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</si>
  <si>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</si>
  <si>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</si>
  <si>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</si>
  <si>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</si>
  <si>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</si>
  <si>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</si>
  <si>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</si>
  <si>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</si>
  <si>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</si>
  <si>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</si>
  <si>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</si>
  <si>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</si>
  <si>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</si>
  <si>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</si>
  <si>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</si>
  <si>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</si>
  <si>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</si>
  <si>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</si>
  <si>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</si>
  <si>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</si>
  <si>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</si>
  <si>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</si>
  <si>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</si>
  <si>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</si>
  <si>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</si>
  <si>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</si>
  <si>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</si>
  <si>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</si>
  <si>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</si>
  <si>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</si>
  <si>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</si>
  <si>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</si>
  <si>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</si>
  <si>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</si>
  <si>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</si>
  <si>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</si>
  <si>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</si>
  <si>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</si>
  <si>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</si>
  <si>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</si>
  <si>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</si>
  <si>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</si>
  <si>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</si>
  <si>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</si>
  <si>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</si>
  <si>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</si>
  <si>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</si>
  <si>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</si>
  <si>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</si>
  <si>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</si>
  <si>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</si>
  <si>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</si>
  <si>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</si>
  <si>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</si>
  <si>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</si>
  <si>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</si>
  <si>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</si>
  <si>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</si>
  <si>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</si>
  <si>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</si>
  <si>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</si>
  <si>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</si>
  <si>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</si>
  <si>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</si>
  <si>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</si>
  <si>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</si>
  <si>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</si>
  <si>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</si>
  <si>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</si>
  <si>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</si>
  <si>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</si>
  <si>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</si>
  <si>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</si>
  <si>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</si>
  <si>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</si>
  <si>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</si>
  <si>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</si>
  <si>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</si>
  <si>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</si>
  <si>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</si>
  <si>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</si>
  <si>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</si>
  <si>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</si>
  <si>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</si>
  <si>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</si>
  <si>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</si>
  <si>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</si>
  <si>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</si>
  <si>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</si>
  <si>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</si>
  <si>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</si>
  <si>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</si>
  <si>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</si>
  <si>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</si>
  <si>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</si>
  <si>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</si>
  <si>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</si>
  <si>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</si>
  <si>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</si>
  <si>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</si>
  <si>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</si>
  <si>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</si>
  <si>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</si>
  <si>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</si>
  <si>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</si>
  <si>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</si>
  <si>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</si>
  <si>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</si>
  <si>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</si>
  <si>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</si>
  <si>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</si>
  <si>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</si>
  <si>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</si>
  <si>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</si>
  <si>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</si>
  <si>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</si>
  <si>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</si>
  <si>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</si>
  <si>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</si>
  <si>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</si>
  <si>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</si>
  <si>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</si>
  <si>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</si>
  <si>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</si>
  <si>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</si>
  <si>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</si>
  <si>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</si>
  <si>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</si>
  <si>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</si>
  <si>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</si>
  <si>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</si>
  <si>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</si>
  <si>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</si>
  <si>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</si>
  <si>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</si>
  <si>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</si>
  <si>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</si>
  <si>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</si>
  <si>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</si>
  <si>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</si>
  <si>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</si>
  <si>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</si>
  <si>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</si>
  <si>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</si>
  <si>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</si>
  <si>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</si>
  <si>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</si>
  <si>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</si>
  <si>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</si>
  <si>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</si>
  <si>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</si>
  <si>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</si>
  <si>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</si>
  <si>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</si>
  <si>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</si>
  <si>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</si>
  <si>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</si>
  <si>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</si>
  <si>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</si>
  <si>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</si>
  <si>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</si>
  <si>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</si>
  <si>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</si>
  <si>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</si>
  <si>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</si>
  <si>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</si>
  <si>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</si>
  <si>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</si>
  <si>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</si>
  <si>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</si>
  <si>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</si>
  <si>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</si>
  <si>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</si>
  <si>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</si>
  <si>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</si>
  <si>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</si>
  <si>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</si>
  <si>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</si>
  <si>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</si>
  <si>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</si>
  <si>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</si>
  <si>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</si>
  <si>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</si>
  <si>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</si>
  <si>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</si>
  <si>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</si>
  <si>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</si>
  <si>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</si>
  <si>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</si>
  <si>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</si>
  <si>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</si>
  <si>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</si>
  <si>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</si>
  <si>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</si>
  <si>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</si>
  <si>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</si>
  <si>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</si>
  <si>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</si>
  <si>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</si>
  <si>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</si>
  <si>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</si>
  <si>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</si>
  <si>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</si>
  <si>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</si>
  <si>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</si>
  <si>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</si>
  <si>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</si>
  <si>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</si>
  <si>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</si>
  <si>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</si>
  <si>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</si>
  <si>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</si>
  <si>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</si>
  <si>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</si>
  <si>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</si>
  <si>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</si>
  <si>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</si>
  <si>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</si>
  <si>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</si>
  <si>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</si>
  <si>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</si>
  <si>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</si>
  <si>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</si>
  <si>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</si>
  <si>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</si>
  <si>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</si>
  <si>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</si>
  <si>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</si>
  <si>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</si>
  <si>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</si>
  <si>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</si>
  <si>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</si>
  <si>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</si>
  <si>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</si>
  <si>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</si>
  <si>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</si>
  <si>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</si>
  <si>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</si>
  <si>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</si>
  <si>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</si>
  <si>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</si>
  <si>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</si>
  <si>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</si>
  <si>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</si>
  <si>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</si>
  <si>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</si>
  <si>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</si>
  <si>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</si>
  <si>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</si>
  <si>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</si>
  <si>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</si>
  <si>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</si>
  <si>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</si>
  <si>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</si>
  <si>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</si>
  <si>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</si>
  <si>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</si>
  <si>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</si>
  <si>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</si>
  <si>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</si>
  <si>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</si>
  <si>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</si>
  <si>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</si>
  <si>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</si>
  <si>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</si>
  <si>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</si>
  <si>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</si>
  <si>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</si>
  <si>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</si>
  <si>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</si>
  <si>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</si>
  <si>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</si>
  <si>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</si>
  <si>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</si>
  <si>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</si>
  <si>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</si>
  <si>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</si>
  <si>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</si>
  <si>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</si>
  <si>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</si>
  <si>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</si>
  <si>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</si>
  <si>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</si>
  <si>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</si>
  <si>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</si>
  <si>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</si>
  <si>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</si>
  <si>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</si>
  <si>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</si>
  <si>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</si>
  <si>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</si>
  <si>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</si>
  <si>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</si>
  <si>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</si>
  <si>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</si>
  <si>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</si>
  <si>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</si>
  <si>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</si>
  <si>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</si>
  <si>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</si>
  <si>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</si>
  <si>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</si>
  <si>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</si>
  <si>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</si>
  <si>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</si>
  <si>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</si>
  <si>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</si>
  <si>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</si>
  <si>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</si>
  <si>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</si>
  <si>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</si>
  <si>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</si>
  <si>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</si>
  <si>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</si>
  <si>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</si>
  <si>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</si>
  <si>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</si>
  <si>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</si>
  <si>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</si>
  <si>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</si>
  <si>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</si>
  <si>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</si>
  <si>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</si>
  <si>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</si>
  <si>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</si>
  <si>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</si>
  <si>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</si>
  <si>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</si>
  <si>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</si>
  <si>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</si>
  <si>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</si>
  <si>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</si>
  <si>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</si>
  <si>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</si>
  <si>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</si>
  <si>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</si>
  <si>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</si>
  <si>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</si>
  <si>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</si>
  <si>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</si>
  <si>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</si>
  <si>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</si>
  <si>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</si>
  <si>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</si>
  <si>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</si>
  <si>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</si>
  <si>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</si>
  <si>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</si>
  <si>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</si>
  <si>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</si>
  <si>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</si>
  <si>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</si>
  <si>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</si>
  <si>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</si>
  <si>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</si>
  <si>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</si>
  <si>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</si>
  <si>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</si>
  <si>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</si>
  <si>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</si>
  <si>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</si>
  <si>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</si>
  <si>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</si>
  <si>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</si>
  <si>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</si>
  <si>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</si>
  <si>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</si>
  <si>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</si>
  <si>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</si>
  <si>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</si>
  <si>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</si>
  <si>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</si>
  <si>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</si>
  <si>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</si>
  <si>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</si>
  <si>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</si>
  <si>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</si>
  <si>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</si>
  <si>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</si>
  <si>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</si>
  <si>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</si>
  <si>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</si>
  <si>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</si>
  <si>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</si>
  <si>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</si>
  <si>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</si>
  <si>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</si>
  <si>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</si>
  <si>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</si>
  <si>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</si>
  <si>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</si>
  <si>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</si>
  <si>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</si>
  <si>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</si>
  <si>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</si>
  <si>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</si>
  <si>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</si>
  <si>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</si>
  <si>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</si>
  <si>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</si>
  <si>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</si>
  <si>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</si>
  <si>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</si>
  <si>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</si>
  <si>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</si>
  <si>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</si>
  <si>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</si>
  <si>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</si>
  <si>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</si>
  <si>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</si>
  <si>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</si>
  <si>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</si>
  <si>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</si>
  <si>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</si>
  <si>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</si>
  <si>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</si>
  <si>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</si>
  <si>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</si>
  <si>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</si>
  <si>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</si>
  <si>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</si>
  <si>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</si>
  <si>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</si>
  <si>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</si>
  <si>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</si>
  <si>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</si>
  <si>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</si>
  <si>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</si>
  <si>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</si>
  <si>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</si>
  <si>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</si>
  <si>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</si>
  <si>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</si>
  <si>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</si>
  <si>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</si>
  <si>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</si>
  <si>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</si>
  <si>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</si>
  <si>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</si>
  <si>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</si>
  <si>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</si>
  <si>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</si>
  <si>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</si>
  <si>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</si>
  <si>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</si>
  <si>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</si>
  <si>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</si>
  <si>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</si>
  <si>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</si>
  <si>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</si>
  <si>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</si>
  <si>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</si>
  <si>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</si>
  <si>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</si>
  <si>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</si>
  <si>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</si>
  <si>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</si>
  <si>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</si>
  <si>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</si>
  <si>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</si>
  <si>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</si>
  <si>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</si>
  <si>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</si>
  <si>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</si>
  <si>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</si>
  <si>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</si>
  <si>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</si>
  <si>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</si>
  <si>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</si>
  <si>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</si>
  <si>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</si>
  <si>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</si>
  <si>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</si>
  <si>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</si>
  <si>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</si>
  <si>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</si>
  <si>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</si>
  <si>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</si>
  <si>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</si>
  <si>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</si>
  <si>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</si>
  <si>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</si>
  <si>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</si>
  <si>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</si>
  <si>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</si>
  <si>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</si>
  <si>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</si>
  <si>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</si>
  <si>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</si>
  <si>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</si>
  <si>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</si>
  <si>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</si>
  <si>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</si>
  <si>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</si>
  <si>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</si>
  <si>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</si>
  <si>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</si>
  <si>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</si>
  <si>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</si>
  <si>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</si>
  <si>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</si>
  <si>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</si>
  <si>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</si>
  <si>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</si>
  <si>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</si>
  <si>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</si>
  <si>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</si>
  <si>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</si>
  <si>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</si>
  <si>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</si>
  <si>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</si>
  <si>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</si>
  <si>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</si>
  <si>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</si>
  <si>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</si>
  <si>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</si>
  <si>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</si>
  <si>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</si>
  <si>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</si>
  <si>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</si>
  <si>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</si>
  <si>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</si>
  <si>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</si>
  <si>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</si>
  <si>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</si>
  <si>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</si>
  <si>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</si>
  <si>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</si>
  <si>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</si>
  <si>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</si>
  <si>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</si>
  <si>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</si>
  <si>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</si>
  <si>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</si>
  <si>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</si>
  <si>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</si>
  <si>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</si>
  <si>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</si>
  <si>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</si>
  <si>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</si>
  <si>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</si>
  <si>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</si>
  <si>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</si>
  <si>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</si>
  <si>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</si>
  <si>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</si>
  <si>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</si>
  <si>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</si>
  <si>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</si>
  <si>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</si>
  <si>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</si>
  <si>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</si>
  <si>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</si>
  <si>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</si>
  <si>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</si>
  <si>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</si>
  <si>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</si>
  <si>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</si>
  <si>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</si>
  <si>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</si>
  <si>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</si>
  <si>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</si>
  <si>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</si>
  <si>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</si>
  <si>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</si>
  <si>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</si>
  <si>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</si>
  <si>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</si>
  <si>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</si>
  <si>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</si>
  <si>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</si>
  <si>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</si>
  <si>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</si>
  <si>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</si>
  <si>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</si>
  <si>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</si>
  <si>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</si>
  <si>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</si>
  <si>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</si>
  <si>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</si>
  <si>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</si>
  <si>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</si>
  <si>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</si>
  <si>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</si>
  <si>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</si>
  <si>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</si>
  <si>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</si>
  <si>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</si>
  <si>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</si>
  <si>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</si>
  <si>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</si>
  <si>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</si>
  <si>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</si>
  <si>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</si>
  <si>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</si>
  <si>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</si>
  <si>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</si>
  <si>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</si>
  <si>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</si>
  <si>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</si>
  <si>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</si>
  <si>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</si>
  <si>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</si>
  <si>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</si>
  <si>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</si>
  <si>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</si>
  <si>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</si>
  <si>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</si>
  <si>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</si>
  <si>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</si>
  <si>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</si>
  <si>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</si>
  <si>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</si>
  <si>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</si>
  <si>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</si>
  <si>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</si>
  <si>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</si>
  <si>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</si>
  <si>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</si>
  <si>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</si>
  <si>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</si>
  <si>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</si>
  <si>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</si>
  <si>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</si>
  <si>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</si>
  <si>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</si>
  <si>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</si>
  <si>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</si>
  <si>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</si>
  <si>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</si>
  <si>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</si>
  <si>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</si>
  <si>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</si>
  <si>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</si>
  <si>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</si>
  <si>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</si>
  <si>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</si>
  <si>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</si>
  <si>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</si>
  <si>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</si>
  <si>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</si>
  <si>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</si>
  <si>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</si>
  <si>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</si>
  <si>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</si>
  <si>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</si>
  <si>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</si>
  <si>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</si>
  <si>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</si>
  <si>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</si>
  <si>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</si>
  <si>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</si>
  <si>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</si>
  <si>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</si>
  <si>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</si>
  <si>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</si>
  <si>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</si>
  <si>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</si>
  <si>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</si>
  <si>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</si>
  <si>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</si>
  <si>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</si>
  <si>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</si>
  <si>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</si>
  <si>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</si>
  <si>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</si>
  <si>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</si>
  <si>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</si>
  <si>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</si>
  <si>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</si>
  <si>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</si>
  <si>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</si>
  <si>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</si>
  <si>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</si>
  <si>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</si>
  <si>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</si>
  <si>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</si>
  <si>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</si>
  <si>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</si>
  <si>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</si>
  <si>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</si>
  <si>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</si>
  <si>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</si>
  <si>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</si>
  <si>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</si>
  <si>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</si>
  <si>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</si>
  <si>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</si>
  <si>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</si>
  <si>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</si>
  <si>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</si>
  <si>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</si>
  <si>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</si>
  <si>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</si>
  <si>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</si>
  <si>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</si>
  <si>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</si>
  <si>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</si>
  <si>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</si>
  <si>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</si>
  <si>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</si>
  <si>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</si>
  <si>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</si>
  <si>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</si>
  <si>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</si>
  <si>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</si>
  <si>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</si>
  <si>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</si>
  <si>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</si>
  <si>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</si>
  <si>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</si>
  <si>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</si>
  <si>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</si>
  <si>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</si>
  <si>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</si>
  <si>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</si>
  <si>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</si>
  <si>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</si>
  <si>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</si>
  <si>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</si>
  <si>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</si>
  <si>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</si>
  <si>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</si>
  <si>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</si>
  <si>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</si>
  <si>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</si>
  <si>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</si>
  <si>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</si>
  <si>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</si>
  <si>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</si>
  <si>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</si>
  <si>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</si>
  <si>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</si>
  <si>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</si>
  <si>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</si>
  <si>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</si>
  <si>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</si>
  <si>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</si>
  <si>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</si>
  <si>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</si>
  <si>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</si>
  <si>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</si>
  <si>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</si>
  <si>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</si>
  <si>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</si>
  <si>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</si>
  <si>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</si>
  <si>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</si>
  <si>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</si>
  <si>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</si>
  <si>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</si>
  <si>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</si>
  <si>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</si>
  <si>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</si>
  <si>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</si>
  <si>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</si>
  <si>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</si>
  <si>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</si>
  <si>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</si>
  <si>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</si>
  <si>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</si>
  <si>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</si>
  <si>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</si>
  <si>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</si>
  <si>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</si>
  <si>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PCM-20251101-00001530</t>
  </si>
  <si>
    <t>ETA 45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</si>
  <si>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</si>
  <si>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</si>
  <si>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</si>
  <si>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</si>
  <si>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</si>
  <si>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</si>
  <si>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sdy0170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</si>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</sst>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299.85121967592568</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0.12464560184889706</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45962.799645601852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45962.799645601852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45962.799645601852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45962.799645601852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45962.799645601852</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45962.799645601852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45962.799645601852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45962.799645601852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45962.799645601852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45962.799645601852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45962.799645601852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45962.799645601852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45962.799645601852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45962.799645601852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45962.799645601852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45962.799645601852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45962.799645601852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45962.799645601852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45962.799645601852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45962.799645601852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45962.799645601852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45962.799645601852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45962.799645601852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45962.799645601852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45962.799645601852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45962.799645601852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45962.799645601852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45962.799645601852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45962.799645601852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45962.799645601852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45962.799645601852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45962.799645601852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45962.799645601852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45962.799645601852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45962.799645601852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45962.799645601852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45962.799645601852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45962.799645601852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45962.799645601852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45962.799645601852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45962.799645601852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45962.799645601852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45962.799645601852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45962.799645601852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45962.799645601852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45962.799645601852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45962.799645601852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45962.799645601852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45962.799645601852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45962.799645601852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45962.799645601852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45962.799645601852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45962.799645601852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45962.799645601852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45962.799645601852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45962.799645601852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45962.799645601852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45962.799645601852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45962.799645601852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45962.799645601852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45962.799645601852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45962.799645601852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45962.799645601852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45962.799645601852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45962.799645601852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45962.799645601852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45962.799645601852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45962.799645601852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45962.799645601852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45962.799645601852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45962.799645601852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45962.799645601852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45962.799645601852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45962.799645601852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45962.799645601852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45962.799645601852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45962.799645601852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45962.799645601852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45962.799645601852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45962.799645601852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45962.799645601852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45962.799645601852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45962.799645601852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45962.799645601852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45962.799645601852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45962.799645601852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45962.799645601852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45962.799645601852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45962.799645601852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45962.799645601852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45962.799645601852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45962.799645601852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45962.799645601852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45962.799645601852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45962.799645601852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45962.799645601852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45962.799645601852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45962.799645601852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45962.799645601852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45962.799645601852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45962.799645601852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45962.799645601852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45962.799645601852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45962.799645601852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45962.799645601852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45962.799645601852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45962.799645601852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45962.799645601852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45962.799645601852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45962.799645601852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45962.799645601852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45962.799645601852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45962.799645601852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45962.799645601852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45962.799645601852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45962.799645601852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45962.799645601852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137.79980763889034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4.0575622685209964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39109</v>
      </c>
      <c r="B5" s="18" t="str">
        <f>IFERROR(VLOOKUP(D5,DB!A:K,11,0),"")</f>
        <v>R2</v>
      </c>
      <c r="C5" s="18">
        <v>1</v>
      </c>
      <c r="D5" s="18" t="s">
        <v>19048</v>
      </c>
      <c r="E5" s="113" t="s">
        <v>39021</v>
      </c>
      <c r="F5" s="114"/>
      <c r="G5" s="115">
        <f ca="1">IFERROR(NOW()-F5,"-")</f>
        <v>45962.799645601852</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1</v>
      </c>
      <c r="D6" s="18" t="s">
        <v>18062</v>
      </c>
      <c r="E6" s="113" t="s">
        <v>39021</v>
      </c>
      <c r="F6" s="114">
        <v>45962.779641203706</v>
      </c>
      <c r="G6" s="115">
        <f ca="1">IFERROR(NOW()-F6,"-")</f>
        <v>2.0004398145829327E-2</v>
      </c>
      <c r="H6" s="114">
        <v>45962.771678240744</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45962.799645601852</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45962.799645601852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45962.799645601852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45962.799645601852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45962.799645601852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45962.799645601852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45962.799645601852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45962.799645601852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45962.799645601852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45962.799645601852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45962.799645601852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45962.799645601852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45962.799645601852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45962.799645601852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45962.799645601852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45962.799645601852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45962.799645601852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45962.799645601852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45962.799645601852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45962.799645601852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45962.799645601852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45962.799645601852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45962.799645601852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45962.799645601852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45962.799645601852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45962.799645601852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45962.799645601852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45962.799645601852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45962.799645601852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45962.799645601852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45962.799645601852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45962.799645601852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45962.799645601852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45962.799645601852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45962.799645601852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45962.799645601852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45962.799645601852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45962.799645601852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45962.799645601852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45962.799645601852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45962.799645601852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45962.799645601852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45962.799645601852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45962.799645601852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45962.799645601852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45962.799645601852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45962.799645601852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45962.799645601852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45962.799645601852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45962.799645601852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45962.799645601852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45962.799645601852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45962.799645601852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45962.799645601852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45962.799645601852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45962.799645601852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45962.799645601852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45962.799645601852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45962.799645601852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45962.799645601852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45962.799645601852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45962.799645601852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45962.799645601852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45962.799645601852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45962.799645601852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45962.799645601852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45962.799645601852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45962.799645601852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45962.799645601852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45962.799645601852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45962.799645601852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45962.799645601852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45962.799645601852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45962.799645601852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45962.799645601852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45962.799645601852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45962.799645601852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45962.799645601852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45962.799645601852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45962.799645601852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45962.799645601852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45962.799645601852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45962.799645601852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45962.799645601852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45962.799645601852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45962.799645601852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45962.799645601852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45962.799645601852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45962.799645601852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45962.799645601852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45962.799645601852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45962.799645601852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45962.799645601852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45962.799645601852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45962.799645601852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45962.799645601852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45962.799645601852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45962.799645601852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45962.799645601852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45962.799645601852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45962.799645601852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45962.799645601852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45962.799645601852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45962.799645601852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45962.799645601852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45962.799645601852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45962.799645601852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45962.799645601852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45962.799645601852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45962.799645601852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45962.799645601852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45962.799645601852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45962.799645601852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45962.799645601852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45962.799645601852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45962.799645601852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45962.799645601852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45962.799645601852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45962.799645601852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45962.799645601852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45962.799645601852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45962.799645601852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45962.799645601852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45962.799645601852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45962.799645601852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45962.799645601852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45962.799645601852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45962.799645601852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45962.799645601852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45962.799645601852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45962.799645601852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45962.799645601852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45962.799645601852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45962.799645601852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45962.799645601852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45962.799645601852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45962.799645601852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45962.799645601852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45962.799645601852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45962.799645601852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45962.799645601852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45962.799645601852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45962.799645601852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45962.799645601852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45962.799645601852</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45962.799645601852</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45962.799645601852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45962.799645601852</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45962.799645601852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45962.799645601852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45962.799645601852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45962.799645601852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45962.799645601852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45962.799645601852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45962.799645601852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45962.799645601852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45962.799645601852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45962.799645601852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45962.799645601852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45962.799645601852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45962.799645601852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45962.799645601852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45962.799645601852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45962.799645601852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45962.799645601852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45962.799645601852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45962.799645601852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45962.799645601852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45962.799645601852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45962.799645601852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45962.799645601852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45962.799645601852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45962.799645601852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45962.799645601852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45962.799645601852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45962.799645601852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45962.799645601852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45962.799645601852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45962.799645601852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45962.799645601852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45962.799645601852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45962.799645601852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45962.799645601852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45962.799645601852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45962.799645601852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45962.799645601852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45962.799645601852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45962.799645601852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45962.799645601852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45962.799645601852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45962.799645601852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45962.799645601852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45962.799645601852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45962.799645601852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45962.799645601852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45962.799645601852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45962.799645601852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45962.799645601852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45962.799645601852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45962.799645601852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45962.799645601852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45962.799645601852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45962.799645601852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45962.799645601852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45962.799645601852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45962.799645601852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45962.799645601852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45962.799645601852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45962.799645601852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45962.799645601852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45962.799645601852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45962.799645601852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45962.799645601852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45962.799645601852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45962.799645601852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45962.799645601852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45962.799645601852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45962.799645601852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45962.799645601852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45962.799645601852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45962.799645601852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45962.799645601852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45962.799645601852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45962.799645601852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45962.799645601852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45962.799645601852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45962.799645601852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45962.799645601852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45962.799645601852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45962.799645601852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45962.799645601852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45962.799645601852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45962.799645601852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45962.799645601852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45962.799645601852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45962.799645601852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45962.799645601852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45962.799645601852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45962.799645601852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45962.799645601852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45962.799645601852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45962.799645601852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45962.799645601852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45962.799645601852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45962.799645601852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45962.799645601852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45962.799645601852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45962.799645601852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45962.799645601852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45962.799645601852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45962.799645601852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45962.799645601852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45962.799645601852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45962.799645601852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45962.799645601852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45962.799645601852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45962.799645601852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45962.799645601852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45962.799645601852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45962.799645601852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45962.799645601852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45962.799645601852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45962.799645601852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45962.799645601852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45962.799645601852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45962.799645601852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45962.799645601852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45962.799645601852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45962.799645601852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45962.799645601852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45962.799645601852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45962.799645601852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45962.799645601852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45962.799645601852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45962.799645601852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45962.799645601852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45962.799645601852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45962.799645601852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45962.799645601852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45962.799645601852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45962.799645601852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45962.799645601852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45962.799645601852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45962.799645601852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45962.799645601852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45962.799645601852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45962.799645601852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45962.799645601852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45962.799645601852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45962.799645601852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45962.799645601852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45962.799645601852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45962.799645601852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45962.799645601852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45962.799645601852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45962.799645601852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45962.799645601852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45962.799645601852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45962.799645601852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45962.799645601852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45962.799645601852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45962.799645601852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45962.799645601852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45962.799645601852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45962.799645601852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45962.799645601852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45962.799645601852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45962.799645601852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45962.799645601852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45962.799645601852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45962.799645601852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45962.799645601852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45962.799645601852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45962.799645601852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45962.799645601852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45962.799645601852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45962.799645601852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45962.799645601852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45962.799645601852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45962.799645601852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45962.799645601852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45962.799645601852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45962.799645601852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45962.799645601852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45962.799645601852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45962.799645601852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45962.799645601852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45962.799645601852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45962.799645601852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45962.799645601852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45962.799645601852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45962.799645601852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45962.799645601852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45962.799645601852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45962.799645601852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45962.799645601852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45962.799645601852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45962.799645601852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45962.799645601852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45962.799645601852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45962.799645601852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45962.799645601852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45962.799645601852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45962.799645601852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45962.799645601852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45962.799645601852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45962.799645601852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45962.799645601852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45962.799645601852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45962.799645601852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45962.799645601852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45962.799645601852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45962.799645601852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45962.799645601852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45962.799645601852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45962.799645601852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45962.799645601852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45962.799645601852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45962.799645601852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45962.799645601852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45962.799645601852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45962.799645601852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45962.799645601852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45962.799645601852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45962.799645601852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45962.799645601852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45962.799645601852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45962.799645601852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45962.799645601852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45962.799645601852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45962.799645601852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45962.799645601852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45962.799645601852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45962.799645601852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45962.799645601852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45962.799645601852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45962.799645601852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45962.799645601852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45962.799645601852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45962.799645601852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45962.799645601852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45962.799645601852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45962.799645601852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45962.799645601852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45962.799645601852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45962.799645601852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45962.799645601852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45962.799645601852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45962.799645601852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45962.799645601852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45962.799645601852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45962.799645601852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45962.799645601852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45962.799645601852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45962.799645601852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45962.799645601852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45962.799645601852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45962.799645601852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45962.799645601852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45962.799645601852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45962.799645601852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45962.799645601852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45962.799645601852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45962.799645601852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45962.799645601852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45962.799645601852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45962.799645601852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45962.799645601852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45962.799645601852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45962.799645601852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45962.799645601852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45962.799645601852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45962.799645601852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45962.799645601852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45962.799645601852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45962.799645601852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45962.799645601852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45962.799645601852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45962.799645601852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45962.799645601852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45962.799645601852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45962.799645601852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45962.799645601852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45962.799645601852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45962.799645601852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45962.799645601852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45962.799645601852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45962.799645601852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45962.799645601852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45962.799645601852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45962.799645601852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45962.799645601852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45962.799645601852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45962.799645601852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45962.799645601852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45962.799645601852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45962.799645601852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45962.799645601852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45962.799645601852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45962.799645601852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45962.799645601852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45962.799645601852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45962.799645601852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45962.799645601852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45962.799645601852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45962.799645601852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45962.799645601852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45962.799645601852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45962.799645601852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45962.799645601852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45962.799645601852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45962.799645601852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45962.799645601852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45962.799645601852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45962.799645601852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45962.799645601852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45962.799645601852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45962.799645601852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45962.799645601852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45962.799645601852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45962.799645601852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45962.799645601852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45962.799645601852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45962.799645601852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45962.799645601852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45962.799645601852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45962.799645601852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45962.799645601852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45962.799645601852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45962.799645601852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45962.799645601852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45962.799645601852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45962.799645601852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45962.799645601852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45962.799645601852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45962.799645601852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45962.799645601852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45962.799645601852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45962.799645601852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45962.799645601852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45962.799645601852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45962.799645601852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45962.799645601852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45962.799645601852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45962.799645601852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45962.799645601852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45962.799645601852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45962.799645601852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45962.799645601852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45962.799645601852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45962.799645601852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45962.799645601852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45962.799645601852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45962.799645601852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45962.799645601852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45962.799645601852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45962.799645601852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45962.799645601852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45962.799645601852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45962.799645601852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45962.799645601852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45962.799645601852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45962.799645601852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45962.799645601852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45962.799645601852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45962.799645601852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45962.799645601852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45962.799645601852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45962.799645601852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45962.799645601852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45962.799645601852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45962.799645601852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45962.799645601852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45962.799645601852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45962.799645601852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45962.799645601852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45962.799645601852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45962.799645601852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45962.799645601852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45962.799645601852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45962.799645601852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45962.799645601852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45962.799645601852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45962.799645601852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45962.799645601852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45962.799645601852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45962.799645601852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45962.799645601852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45962.799645601852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45962.799645601852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45962.799645601852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45962.799645601852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45962.799645601852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45962.799645601852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45962.799645601852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45962.799645601852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45962.799645601852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45962.799645601852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45962.799645601852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45962.799645601852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45962.799645601852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45962.799645601852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45962.799645601852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45962.799645601852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45962.799645601852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45962.799645601852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45962.799645601852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45962.799645601852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45962.799645601852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45962.799645601852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45962.799645601852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45962.799645601852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45962.799645601852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45962.799645601852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45962.799645601852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45962.799645601852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45962.799645601852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45962.799645601852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45962.799645601852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45962.799645601852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45962.799645601852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45962.799645601852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45962.799645601852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45962.799645601852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45962.799645601852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45962.799645601852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45962.799645601852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45962.799645601852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45962.799645601852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45962.799645601852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45962.799645601852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45962.799645601852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45962.799645601852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45962.799645601852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45962.799645601852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45962.799645601852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45962.799645601852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45962.799645601852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45962.799645601852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45962.799645601852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45962.799645601852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45962.799645601852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45962.799645601852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45962.799645601852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45962.799645601852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45962.799645601852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45962.799645601852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45962.799645601852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45962.799645601852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45962.799645601852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45962.799645601852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45962.799645601852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45962.799645601852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45962.799645601852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45962.799645601852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45962.799645601852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45962.799645601852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45962.799645601852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45962.799645601852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45962.799645601852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45962.799645601852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45962.799645601852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45962.799645601852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45962.799645601852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45962.799645601852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45962.799645601852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45962.799645601852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45962.799645601852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45962.799645601852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45962.799645601852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45962.799645601852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45962.799645601852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45962.799645601852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45962.799645601852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45962.799645601852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45962.799645601852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45962.799645601852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45962.799645601852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45962.799645601852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45962.799645601852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45962.799645601852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45962.799645601852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45962.799645601852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45962.799645601852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45962.799645601852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45962.799645601852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45962.799645601852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45962.799645601852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45962.799645601852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45962.799645601852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45962.799645601852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45962.799645601852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45962.799645601852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45962.799645601852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45962.799645601852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45962.799645601852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45962.799645601852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45962.799645601852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45962.799645601852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45962.799645601852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45962.799645601852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45962.799645601852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45962.799645601852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45962.799645601852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45962.799645601852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45962.799645601852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45962.799645601852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45962.799645601852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45962.799645601852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45962.799645601852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45962.799645601852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45962.799645601852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45962.799645601852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45962.799645601852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45962.799645601852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45962.799645601852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45962.799645601852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45962.799645601852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45962.799645601852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45962.799645601852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45962.799645601852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45962.799645601852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45962.799645601852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45962.799645601852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45962.799645601852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45962.799645601852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45962.799645601852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45962.799645601852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45962.799645601852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45962.799645601852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45962.799645601852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45962.799645601852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45962.799645601852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45962.799645601852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45962.799645601852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45962.799645601852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45962.799645601852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45962.799645601852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45962.799645601852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45962.799645601852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45962.799645601852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45962.799645601852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45962.799645601852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45962.799645601852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45962.799645601852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45962.799645601852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45962.799645601852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45962.799645601852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45962.799645601852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45962.799645601852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45962.799645601852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45962.799645601852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45962.799645601852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45962.799645601852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45962.799645601852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45962.799645601852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45962.799645601852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45962.799645601852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45962.799645601852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45962.799645601852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45962.799645601852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45962.799645601852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45962.799645601852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45962.799645601852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45962.799645601852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45962.799645601852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45962.799645601852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45962.799645601852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45962.799645601852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45962.799645601852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45962.799645601852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45962.799645601852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45962.799645601852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45962.799645601852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45962.799645601852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45962.799645601852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45962.799645601852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45962.799645601852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45962.799645601852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45962.799645601852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45962.799645601852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45962.799645601852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45962.799645601852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45962.799645601852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45962.799645601852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45962.799645601852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45962.799645601852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45962.799645601852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45962.799645601852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45962.799645601852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45962.799645601852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45962.799645601852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45962.799645601852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45962.799645601852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45962.799645601852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45962.799645601852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45962.799645601852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45962.799645601852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45962.799645601852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45962.799645601852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45962.799645601852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45962.799645601852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45962.799645601852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45962.799645601852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45962.799645601852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45962.799645601852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45962.799645601852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45962.799645601852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45962.799645601852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45962.799645601852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45962.799645601852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45962.799645601852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45962.799645601852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45962.799645601852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45962.799645601852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45962.799645601852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45962.799645601852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45962.799645601852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45962.799645601852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45962.799645601852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45962.799645601852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45962.799645601852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45962.799645601852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45962.799645601852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45962.799645601852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45962.799645601852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45962.799645601852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45962.799645601852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45962.799645601852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45962.799645601852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45962.799645601852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45962.799645601852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45962.799645601852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45962.799645601852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45962.799645601852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45962.799645601852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45962.799645601852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45962.799645601852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45962.799645601852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45962.799645601852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45962.799645601852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45962.799645601852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45962.799645601852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45962.799645601852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45962.799645601852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45962.799645601852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45962.799645601852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45962.799645601852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45962.799645601852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45962.799645601852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45962.799645601852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45962.799645601852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45962.799645601852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45962.799645601852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45962.799645601852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45962.799645601852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45962.799645601852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45962.799645601852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45962.799645601852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45962.799645601852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45962.799645601852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45962.799645601852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45962.799645601852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45962.799645601852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45962.799645601852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45962.799645601852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45962.799645601852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45962.799645601852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45962.799645601852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45962.799645601852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45962.799645601852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45962.799645601852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45962.799645601852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45962.799645601852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45962.799645601852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45962.799645601852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45962.799645601852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45962.799645601852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45962.799645601852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45962.799645601852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45962.799645601852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45962.799645601852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45962.799645601852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45962.799645601852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45962.799645601852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45962.799645601852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45962.799645601852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45962.799645601852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45962.799645601852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45962.799645601852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45962.799645601852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45962.799645601852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45962.799645601852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45962.799645601852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45962.799645601852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45962.799645601852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45962.799645601852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45962.799645601852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45962.799645601852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45962.799645601852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45962.799645601852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45962.799645601852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45962.799645601852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45962.799645601852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45962.799645601852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45962.799645601852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45962.799645601852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45962.799645601852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45962.799645601852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45962.799645601852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45962.799645601852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45962.799645601852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45962.799645601852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45962.799645601852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45962.799645601852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45962.799645601852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45962.799645601852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45962.799645601852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45962.799645601852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45962.799645601852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45962.799645601852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45962.799645601852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45962.799645601852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45962.799645601852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45962.799645601852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45962.799645601852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45962.799645601852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45962.799645601852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45962.799645601852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45962.799645601852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45962.799645601852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45962.799645601852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45962.799645601852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45962.799645601852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45962.799645601852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45962.799645601852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45962.799645601852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45962.799645601852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45962.799645601852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45962.799645601852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45962.799645601852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45962.799645601852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45962.799645601852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45962.799645601852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45962.799645601852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45962.799645601852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45962.799645601852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45962.799645601852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45962.799645601852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45962.799645601852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45962.799645601852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45962.799645601852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45962.799645601852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45962.799645601852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45962.799645601852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45962.799645601852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45962.799645601852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45962.799645601852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45962.799645601852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45962.799645601852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45962.799645601852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45962.799645601852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45962.799645601852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45962.799645601852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45962.799645601852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45962.799645601852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45962.799645601852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45962.799645601852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45962.799645601852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45962.799645601852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45962.799645601852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45962.799645601852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45962.799645601852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45962.799645601852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45962.799645601852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45962.799645601852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45962.799645601852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45962.799645601852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45962.799645601852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45962.799645601852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45962.799645601852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45962.799645601852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45962.799645601852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45962.799645601852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45962.799645601852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45962.799645601852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45962.799645601852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45962.799645601852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45962.799645601852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45962.799645601852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45962.799645601852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45962.799645601852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45962.799645601852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45962.799645601852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45962.799645601852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45962.799645601852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45962.799645601852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45962.799645601852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45962.799645601852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45962.799645601852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45962.799645601852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45962.799645601852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45962.799645601852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45962.799645601852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45962.799645601852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45962.799645601852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45962.799645601852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45962.799645601852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45962.799645601852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45962.799645601852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45962.799645601852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45962.799645601852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45962.799645601852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45962.799645601852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45962.799645601852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45962.799645601852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45962.799645601852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45962.799645601852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45962.799645601852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45962.799645601852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45962.799645601852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45962.799645601852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45962.799645601852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45962.799645601852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45962.799645601852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45962.799645601852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45962.799645601852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45962.799645601852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45962.799645601852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45962.799645601852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45962.799645601852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45962.799645601852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45962.799645601852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45962.799645601852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45962.799645601852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45962.799645601852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45962.799645601852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45962.799645601852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45962.799645601852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45962.799645601852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45962.799645601852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45962.799645601852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45962.799645601852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45962.799645601852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45962.799645601852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45962.799645601852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45962.799645601852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45962.799645601852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45962.799645601852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45962.799645601852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45962.799645601852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45962.799645601852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45962.799645601852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45962.799645601852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45962.799645601852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45962.799645601852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45962.799645601852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45962.799645601852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45962.799645601852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45962.799645601852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45962.799645601852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45962.799645601852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45962.799645601852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45962.799645601852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45962.799645601852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45962.799645601852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45962.799645601852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45962.799645601852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45962.799645601852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45962.799645601852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45962.799645601852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45962.799645601852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45962.799645601852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45962.799645601852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45962.799645601852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45962.799645601852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45962.799645601852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45962.799645601852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45962.799645601852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45962.799645601852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45962.799645601852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45962.799645601852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45962.799645601852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45962.799645601852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45962.799645601852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45962.799645601852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45962.799645601852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45962.799645601852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45962.799645601852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45962.799645601852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45962.799645601852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45962.799645601852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45962.799645601852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45962.799645601852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45962.799645601852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45962.799645601852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45962.799645601852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45962.799645601852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45962.799645601852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45962.799645601852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45962.799645601852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45962.799645601852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45962.799645601852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45962.799645601852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45962.799645601852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45962.799645601852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45962.799645601852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45962.799645601852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45962.799645601852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45962.799645601852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45962.799645601852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45962.799645601852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45962.799645601852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45962.799645601852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45962.799645601852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45962.799645601852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45962.799645601852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45962.799645601852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45962.799645601852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45962.799645601852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45962.799645601852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45962.799645601852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45962.799645601852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45962.799645601852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45962.799645601852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45962.799645601852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45962.799645601852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45962.799645601852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45962.799645601852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45962.799645601852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45962.799645601852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45962.799645601852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45962.799645601852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45962.799645601852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45962.799645601852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45962.799645601852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45962.799645601852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45962.799645601852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45962.799645601852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45962.799645601852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45962.799645601852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45962.799645601852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45962.799645601852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45962.799645601852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45962.799645601852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45962.799645601852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45962.799645601852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45962.799645601852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45962.799645601852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45962.799645601852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45962.799645601852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45962.799645601852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45962.799645601852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45962.799645601852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45962.799645601852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45962.799645601852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45962.799645601852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45962.799645601852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45962.799645601852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45962.799645601852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45962.799645601852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45962.799645601852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45962.799645601852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45962.799645601852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45962.799645601852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45962.799645601852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45962.799645601852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45962.799645601852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45962.799645601852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45962.799645601852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45962.799645601852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45962.799645601852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45962.799645601852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45962.799645601852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45962.799645601852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45962.799645601852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45962.799645601852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45962.799645601852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45962.799645601852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45962.799645601852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45962.799645601852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45962.799645601852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45962.799645601852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45962.799645601852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45962.799645601852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45962.799645601852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45962.799645601852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45962.799645601852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45962.799645601852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45962.799645601852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45962.799645601852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45962.799645601852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45962.799645601852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45962.799645601852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45962.799645601852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45962.799645601852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45962.799645601852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45962.799645601852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45962.799645601852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45962.799645601852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45962.799645601852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45962.799645601852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45962.799645601852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45962.799645601852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45962.799645601852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45962.799645601852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45962.799645601852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45962.799645601852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45962.799645601852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45962.799645601852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45962.799645601852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45962.799645601852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45962.799645601852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45962.799645601852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45962.799645601852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45962.799645601852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45962.799645601852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45962.799645601852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45962.799645601852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45962.799645601852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45962.799645601852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45962.799645601852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45962.799645601852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45962.799645601852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45962.799645601852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45962.799645601852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45962.799645601852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45962.799645601852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45962.799645601852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45962.799645601852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45962.799645601852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45962.799645601852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45962.799645601852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45962.799645601852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45962.799645601852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45962.799645601852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45962.799645601852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45962.799645601852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45962.799645601852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45962.799645601852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45962.799645601852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45962.799645601852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45962.799645601852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45962.799645601852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45962.799645601852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45962.799645601852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45962.799645601852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45962.799645601852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45962.799645601852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45962.799645601852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45962.799645601852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45962.799645601852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45962.799645601852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45962.799645601852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45962.799645601852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45962.799645601852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45962.799645601852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45962.799645601852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45962.799645601852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45962.799645601852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45962.799645601852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45962.799645601852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45962.799645601852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45962.799645601852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45962.799645601852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45962.799645601852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45962.799645601852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45962.799645601852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45962.799645601852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45962.799645601852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45962.799645601852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45962.799645601852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45962.799645601852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45962.799645601852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45962.799645601852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45962.799645601852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45962.799645601852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45962.799645601852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45962.799645601852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45962.799645601852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45962.799645601852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45962.799645601852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45962.799645601852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45962.799645601852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45962.799645601852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45962.799645601852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45962.799645601852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45962.799645601852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45962.799645601852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45962.799645601852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45962.799645601852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45962.799645601852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45962.799645601852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45962.799645601852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45962.799645601852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259.31892800925561</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1.8308956018518074</v>
      </c>
      <c r="H3" s="122">
        <v>45960.963101851848</v>
      </c>
      <c r="I3" s="118" t="str">
        <f>IFERROR(VLOOKUP(D3,DB!A:F,6,0),"")</f>
        <v>SCECO</v>
      </c>
      <c r="J3" s="118" t="str">
        <f>IFERROR(VLOOKUP(D3,DB!A:G,7,0),"")</f>
        <v>Weak</v>
      </c>
      <c r="K3" s="124" t="s">
        <v>39116</v>
      </c>
      <c r="L3" s="120" t="str">
        <f>IFERROR(VLOOKUP(D3,DB!A:I,9,0),"")</f>
        <v>Latis</v>
      </c>
    </row>
    <row r="4" spans="1:16" ht="15" customHeight="1">
      <c r="A4" s="118" t="s">
        <v>39117</v>
      </c>
      <c r="B4" s="118" t="str">
        <f>IFERROR(VLOOKUP(D4,DB!A:K,11,0),"")</f>
        <v>R4</v>
      </c>
      <c r="C4" s="119">
        <v>6</v>
      </c>
      <c r="D4" s="120" t="s">
        <v>29101</v>
      </c>
      <c r="E4" s="97" t="s">
        <v>39102</v>
      </c>
      <c r="F4" s="122">
        <v>45962.788287037038</v>
      </c>
      <c r="G4" s="123">
        <f ca="1">IFERROR(NOW()-F4,"")</f>
        <v>1.1358564814145211E-2</v>
      </c>
      <c r="H4" s="122">
        <v>45962.757037037038</v>
      </c>
      <c r="I4" s="118" t="str">
        <f>IFERROR(VLOOKUP(D4,DB!A:F,6,0),"")</f>
        <v>SCECO</v>
      </c>
      <c r="J4" s="118" t="str">
        <f>IFERROR(VLOOKUP(D4,DB!A:G,7,0),"")</f>
        <v>Good</v>
      </c>
      <c r="K4" s="124" t="s">
        <v>39118</v>
      </c>
      <c r="L4" s="120" t="str">
        <f>IFERROR(VLOOKUP(D4,DB!A:I,9,0),"")</f>
        <v>Latis</v>
      </c>
    </row>
    <row r="5" spans="1:16" ht="15" customHeight="1">
      <c r="A5" s="118"/>
      <c r="B5" s="118" t="str">
        <f>IFERROR(VLOOKUP(D5,DB!A:K,11,0),"")</f>
        <v/>
      </c>
      <c r="C5" s="119"/>
      <c r="D5" s="120"/>
      <c r="E5" s="121"/>
      <c r="F5" s="122"/>
      <c r="G5" s="123">
        <f ca="1">IFERROR(NOW()-F5,"")</f>
        <v>45962.799645601852</v>
      </c>
      <c r="H5" s="122"/>
      <c r="I5" s="118" t="str">
        <f>IFERROR(VLOOKUP(D5,DB!A:F,6,0),"")</f>
        <v/>
      </c>
      <c r="J5" s="118" t="str">
        <f>IFERROR(VLOOKUP(D5,DB!A:G,7,0),"")</f>
        <v/>
      </c>
      <c r="K5" s="124"/>
      <c r="L5" s="120" t="str">
        <f>IFERROR(VLOOKUP(D5,DB!A:I,9,0),"")</f>
        <v/>
      </c>
    </row>
    <row r="6" spans="1:16" ht="15" customHeight="1">
      <c r="A6" s="118"/>
      <c r="B6" s="118" t="str">
        <f>IFERROR(VLOOKUP(D6,DB!A:K,11,0),"")</f>
        <v>R4</v>
      </c>
      <c r="C6" s="119"/>
      <c r="D6" s="120" t="s">
        <v>39119</v>
      </c>
      <c r="E6" s="121"/>
      <c r="F6" s="122"/>
      <c r="G6" s="123">
        <f ca="1">IFERROR(NOW()-F6,"")</f>
        <v>45962.799645601852</v>
      </c>
      <c r="H6" s="122"/>
      <c r="I6" s="118" t="str">
        <f>IFERROR(VLOOKUP(D6,DB!A:F,6,0),"")</f>
        <v>Generator-SG</v>
      </c>
      <c r="J6" s="118" t="str">
        <f>IFERROR(VLOOKUP(D6,DB!A:G,7,0),"")</f>
        <v>Vandalized</v>
      </c>
      <c r="K6" s="124"/>
      <c r="L6" s="120" t="str">
        <f>IFERROR(VLOOKUP(D6,DB!A:I,9,0),"")</f>
        <v>Latis</v>
      </c>
    </row>
    <row r="7" spans="1:16" ht="15" customHeight="1">
      <c r="A7" s="118"/>
      <c r="B7" s="118" t="str">
        <f>IFERROR(VLOOKUP(D7,DB!A:K,11,0),"")</f>
        <v/>
      </c>
      <c r="C7" s="119"/>
      <c r="D7" s="120"/>
      <c r="E7" s="121"/>
      <c r="F7" s="122"/>
      <c r="G7" s="123">
        <f ca="1">IFERROR(NOW()-F7,"")</f>
        <v>45962.799645601852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45962.799645601852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45962.799645601852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45962.799645601852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45962.799645601852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45962.799645601852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45962.799645601852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45962.799645601852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45962.799645601852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45962.799645601852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45962.799645601852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45962.799645601852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45962.799645601852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45962.799645601852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45962.799645601852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45962.799645601852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45962.799645601852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45962.799645601852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45962.799645601852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45962.799645601852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45962.799645601852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45962.799645601852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45962.799645601852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45962.799645601852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45962.799645601852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45962.799645601852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45962.799645601852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45962.799645601852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45962.799645601852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45962.799645601852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45962.799645601852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45962.799645601852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45962.799645601852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45962.799645601852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45962.799645601852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45962.799645601852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45962.799645601852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45962.799645601852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45962.799645601852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45962.799645601852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45962.799645601852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45962.799645601852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45962.799645601852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45962.799645601852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45962.799645601852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45962.799645601852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45962.799645601852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45962.799645601852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45962.799645601852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45962.799645601852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45962.799645601852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45962.799645601852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45962.799645601852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45962.799645601852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45962.799645601852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45962.799645601852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45962.799645601852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45962.799645601852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45962.799645601852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45962.799645601852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45962.799645601852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45962.799645601852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45962.799645601852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45962.799645601852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45962.799645601852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45962.799645601852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45962.799645601852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45962.799645601852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45962.799645601852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45962.799645601852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45962.799645601852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45962.799645601852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45962.799645601852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45962.799645601852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45962.799645601852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45962.799645601852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45962.799645601852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45962.799645601852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45962.799645601852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45962.799645601852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45962.799645601852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45962.799645601852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45962.799645601852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45962.799645601852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45962.799645601852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45962.799645601852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45962.799645601852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45962.799645601852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45962.799645601852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45962.799645601852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45962.799645601852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45962.799645601852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45962.799645601852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45962.799645601852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45962.799645601852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45962.799645601852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45962.799645601852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45962.799645601852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45962.799645601852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45962.799645601852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45962.799645601852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45962.799645601852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45962.799645601852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45962.799645601852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45962.799645601852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45962.799645601852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45962.799645601852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45962.799645601852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39120</v>
      </c>
      <c r="B2" s="37" t="str">
        <f>IFERROR(VLOOKUP(D2,DB!A:K,11,0),"")</f>
        <v>R5</v>
      </c>
      <c r="C2" s="37">
        <v>3</v>
      </c>
      <c r="D2" s="117" t="s">
        <v>36011</v>
      </c>
      <c r="E2" s="37" t="s">
        <v>39021</v>
      </c>
      <c r="F2" s="38">
        <v>45891.832060185188</v>
      </c>
      <c r="G2" s="143">
        <f ca="1">IFERROR(NOW()-F2,"")</f>
        <v>70.967585416663496</v>
      </c>
      <c r="H2" s="38">
        <v>45891.790393518517</v>
      </c>
      <c r="I2" s="37" t="str">
        <f>IFERROR(VLOOKUP(D2,DB!A:F,6,0),"")</f>
        <v>Generator-SG</v>
      </c>
      <c r="J2" s="37" t="str">
        <f>IFERROR(VLOOKUP(D2,DB!A:G,7,0),"")</f>
        <v>Vandalized</v>
      </c>
      <c r="K2" s="37" t="s">
        <v>39121</v>
      </c>
      <c r="L2" s="37" t="str">
        <f>IFERROR(VLOOKUP(D2,DB!A:I,9,0),"")</f>
        <v>Latis</v>
      </c>
      <c r="M2" s="116"/>
    </row>
    <row r="3" spans="1:13" ht="30.75">
      <c r="A3" s="37" t="s">
        <v>39122</v>
      </c>
      <c r="B3" s="37" t="str">
        <f>IFERROR(VLOOKUP(D3,DB!A:K,11,0),"")</f>
        <v>R5</v>
      </c>
      <c r="C3" s="37">
        <v>1</v>
      </c>
      <c r="D3" s="37" t="s">
        <v>33268</v>
      </c>
      <c r="E3" s="37" t="s">
        <v>39102</v>
      </c>
      <c r="F3" s="38">
        <v>45926.188877314817</v>
      </c>
      <c r="G3" s="143">
        <f t="shared" ref="G3" ca="1" si="0">IFERROR(NOW()-F3,"")</f>
        <v>36.610768287035171</v>
      </c>
      <c r="H3" s="38">
        <v>45926.158159722225</v>
      </c>
      <c r="I3" s="37" t="str">
        <f>IFERROR(VLOOKUP(D3,DB!A:F,6,0),"")</f>
        <v>SCECO</v>
      </c>
      <c r="J3" s="37" t="str">
        <f>IFERROR(VLOOKUP(D3,DB!A:G,7,0),"")</f>
        <v>Good</v>
      </c>
      <c r="K3" s="37" t="s">
        <v>39123</v>
      </c>
      <c r="L3" s="37" t="str">
        <f>IFERROR(VLOOKUP(D3,DB!A:I,9,0),"")</f>
        <v>Latis</v>
      </c>
      <c r="M3" s="116"/>
    </row>
    <row r="4" spans="1:13" ht="48" customHeight="1">
      <c r="A4" s="151" t="s">
        <v>39124</v>
      </c>
      <c r="B4" s="151" t="str">
        <f>IFERROR(VLOOKUP(D4,DB!A:K,11,0),"")</f>
        <v>R5</v>
      </c>
      <c r="C4" s="151">
        <v>1</v>
      </c>
      <c r="D4" s="151" t="s">
        <v>34758</v>
      </c>
      <c r="E4" s="151" t="s">
        <v>39102</v>
      </c>
      <c r="F4" s="152">
        <v>45948.661111111112</v>
      </c>
      <c r="G4" s="153">
        <f ca="1">IFERROR(NOW()-F4,"")</f>
        <v>14.138534490739403</v>
      </c>
      <c r="H4" s="152">
        <v>45948.661111111112</v>
      </c>
      <c r="I4" s="151" t="str">
        <f>IFERROR(VLOOKUP(D4,DB!A:F,6,0),"")</f>
        <v>SCECO</v>
      </c>
      <c r="J4" s="151" t="str">
        <f>IFERROR(VLOOKUP(D4,DB!A:G,7,0),"")</f>
        <v>Dead</v>
      </c>
      <c r="K4" s="151" t="s">
        <v>39125</v>
      </c>
      <c r="L4" s="151" t="str">
        <f>IFERROR(VLOOKUP(D4,DB!A:I,9,0),"")</f>
        <v>Latis</v>
      </c>
    </row>
    <row r="5" spans="1:13" ht="15">
      <c r="A5" s="151" t="s">
        <v>39126</v>
      </c>
      <c r="B5" s="151" t="str">
        <f>IFERROR(VLOOKUP(D5,DB!A:K,11,0),"")</f>
        <v>R5</v>
      </c>
      <c r="C5" s="151">
        <v>1</v>
      </c>
      <c r="D5" s="151" t="s">
        <v>33920</v>
      </c>
      <c r="E5" s="151" t="s">
        <v>39021</v>
      </c>
      <c r="F5" s="152">
        <v>45962.73841435185</v>
      </c>
      <c r="G5" s="153">
        <f ca="1">IFERROR(NOW()-F5,"")</f>
        <v>6.1231250001583248E-2</v>
      </c>
      <c r="H5" s="152">
        <v>45962.732592592591</v>
      </c>
      <c r="I5" s="151" t="str">
        <f>IFERROR(VLOOKUP(D5,DB!A:F,6,0),"")</f>
        <v>Generator-SG</v>
      </c>
      <c r="J5" s="151" t="str">
        <f>IFERROR(VLOOKUP(D5,DB!A:G,7,0),"")</f>
        <v>Vandalized</v>
      </c>
      <c r="K5" s="151" t="s">
        <v>39127</v>
      </c>
      <c r="L5" s="151" t="str">
        <f>IFERROR(VLOOKUP(D5,DB!A:I,9,0),"")</f>
        <v>Latis</v>
      </c>
    </row>
    <row r="6" spans="1:13" ht="15">
      <c r="A6" s="151"/>
      <c r="B6" s="151" t="str">
        <f>IFERROR(VLOOKUP(D6,DB!A:K,11,0),"")</f>
        <v/>
      </c>
      <c r="C6" s="151"/>
      <c r="D6" s="151"/>
      <c r="E6" s="151"/>
      <c r="F6" s="152"/>
      <c r="G6" s="153">
        <f ca="1">IFERROR(NOW()-F6,"")</f>
        <v>45962.799645601852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45962.799645601852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45962.799645601852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45962.799645601852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45962.799645601852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45962.799645601852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45962.799645601852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45962.799645601852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45962.799645601852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45962.799645601852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45962.799645601852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45962.799645601852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45962.799645601852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45962.799645601852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45962.799645601852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45962.799645601852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45962.799645601852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45962.799645601852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45962.799645601852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45962.799645601852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45962.799645601852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45962.799645601852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45962.799645601852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45962.799645601852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45962.799645601852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45962.799645601852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45962.799645601852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45962.799645601852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45962.799645601852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45962.799645601852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45962.799645601852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45962.799645601852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45962.799645601852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45962.799645601852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45962.799645601852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45962.799645601852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45962.799645601852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45962.799645601852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45962.799645601852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45962.799645601852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45962.799645601852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45962.799645601852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45962.799645601852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45962.799645601852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45962.799645601852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45962.799645601852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45962.799645601852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45962.799645601852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45962.799645601852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45962.799645601852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45962.799645601852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45962.799645601852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45962.799645601852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45962.799645601852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45962.799645601852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45962.799645601852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45962.799645601852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45962.799645601852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45962.799645601852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45962.799645601852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45962.799645601852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45962.799645601852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45962.799645601852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45962.799645601852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45962.799645601852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45962.799645601852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45962.799645601852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45962.799645601852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45962.799645601852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45962.799645601852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45962.799645601852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45962.799645601852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45962.799645601852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45962.799645601852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45962.799645601852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45962.799645601852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45962.799645601852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45962.799645601852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45962.799645601852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45962.799645601852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45962.799645601852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45962.799645601852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45962.799645601852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45962.799645601852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45962.799645601852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45962.799645601852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45962.799645601852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45962.799645601852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45962.799645601852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45962.799645601852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45962.799645601852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45962.799645601852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45962.799645601852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45962.799645601852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45962.799645601852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45962.799645601852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45962.799645601852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45962.799645601852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45962.799645601852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45962.799645601852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45962.799645601852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45962.799645601852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45962.799645601852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45962.799645601852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45962.799645601852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45962.799645601852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45962.799645601852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45962.799645601852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45962.799645601852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45962.799645601852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45962.799645601852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45962.799645601852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45962.799645601852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45962.799645601852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45962.799645601852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45962.799645601852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45962.799645601852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45962.799645601852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45962.799645601852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45962.799645601852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45962.799645601852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45962.799645601852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45962.799645601852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45962.799645601852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45962.799645601852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45962.799645601852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45962.799645601852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45962.799645601852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45962.799645601852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45962.799645601852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45962.799645601852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45962.799645601852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45962.799645601852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45962.799645601852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45962.799645601852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45962.799645601852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45962.799645601852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45962.799645601852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45962.799645601852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45962.799645601852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45962.799645601852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45962.799645601852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45962.799645601852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45962.799645601852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45962.799645601852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45962.799645601852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45962.799645601852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45962.799645601852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45962.799645601852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45962.799645601852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45962.799645601852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45962.799645601852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45962.799645601852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45962.799645601852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45962.799645601852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45962.799645601852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45962.799645601852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45962.799645601852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45962.799645601852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45962.799645601852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45962.799645601852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45962.799645601852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45962.799645601852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45962.799645601852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45962.799645601852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45962.799645601852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45962.799645601852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45962.799645601852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45962.799645601852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45962.799645601852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45962.799645601852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45962.799645601852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45962.799645601852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45962.799645601852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45962.799645601852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45962.799645601852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45962.799645601852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45962.799645601852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45962.799645601852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45962.799645601852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45962.799645601852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45962.799645601852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45962.799645601852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45962.799645601852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45962.799645601852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45962.799645601852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45962.799645601852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45962.799645601852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45962.799645601852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45962.799645601852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45962.799645601852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45962.799645601852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45962.799645601852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45962.799645601852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45962.799645601852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45962.799645601852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45962.799645601852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45962.799645601852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45962.799645601852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45962.799645601852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45962.799645601852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45962.799645601852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45962.799645601852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45962.799645601852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45962.799645601852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45962.799645601852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45962.799645601852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45962.799645601852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45962.799645601852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45962.799645601852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45962.799645601852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45962.799645601852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45962.799645601852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45962.799645601852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45962.799645601852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45962.799645601852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45962.799645601852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45962.799645601852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45962.799645601852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45962.799645601852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45962.799645601852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45962.799645601852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45962.799645601852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45962.799645601852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45962.799645601852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45962.799645601852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45962.799645601852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45962.799645601852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45962.799645601852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45962.799645601852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45962.799645601852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45962.799645601852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45962.799645601852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45962.799645601852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45962.799645601852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45962.799645601852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45962.799645601852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45962.799645601852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45962.799645601852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45962.799645601852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45962.799645601852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45962.799645601852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45962.799645601852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45962.799645601852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45962.799645601852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45962.799645601852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45962.799645601852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45962.799645601852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45962.799645601852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45962.799645601852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45962.799645601852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45962.799645601852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45962.799645601852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45962.799645601852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45962.799645601852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45962.799645601852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45962.799645601852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45962.799645601852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45962.799645601852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45962.799645601852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45962.799645601852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45962.799645601852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45962.799645601852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45962.799645601852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45962.799645601852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45962.799645601852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45962.799645601852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45962.799645601852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45962.799645601852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45962.799645601852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45962.799645601852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45962.799645601852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45962.799645601852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45962.799645601852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45962.799645601852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45962.799645601852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45962.799645601852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45962.799645601852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45962.799645601852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45962.799645601852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45962.799645601852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45962.799645601852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45962.799645601852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45962.799645601852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45962.799645601852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45962.799645601852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45962.799645601852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45962.799645601852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45962.799645601852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45962.799645601852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45962.799645601852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45962.799645601852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45962.799645601852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45962.799645601852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45962.799645601852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45962.799645601852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45962.799645601852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45962.799645601852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45962.799645601852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45962.799645601852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45962.799645601852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45962.799645601852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45962.799645601852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45962.799645601852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45962.799645601852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45962.799645601852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45962.799645601852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45962.799645601852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45962.799645601852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45962.799645601852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45962.799645601852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45962.799645601852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45962.799645601852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45962.799645601852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45962.799645601852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45962.799645601852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45962.799645601852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45962.799645601852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45962.799645601852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45962.799645601852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45962.799645601852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45962.799645601852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45962.799645601852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45962.799645601852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45962.799645601852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45962.799645601852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45962.799645601852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45962.799645601852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45962.799645601852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45962.799645601852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45962.799645601852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45962.799645601852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45962.799645601852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45962.799645601852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45962.799645601852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45962.799645601852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45962.799645601852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45962.799645601852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45962.799645601852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45962.799645601852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45962.799645601852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45962.799645601852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45962.799645601852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45962.799645601852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45962.799645601852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45962.799645601852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45962.799645601852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45962.799645601852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45962.799645601852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45962.799645601852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45962.799645601852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45962.799645601852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45962.799645601852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45962.799645601852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45962.799645601852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45962.799645601852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45962.799645601852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45962.799645601852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45962.799645601852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45962.799645601852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45962.799645601852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45962.799645601852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45962.799645601852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45962.799645601852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45962.799645601852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45962.799645601852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45962.799645601852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45962.799645601852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45962.799645601852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45962.799645601852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45962.799645601852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45962.799645601852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45962.799645601852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45962.799645601852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45962.799645601852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45962.799645601852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45962.799645601852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45962.799645601852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45962.799645601852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45962.799645601852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45962.799645601852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45962.799645601852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45962.799645601852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45962.799645601852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45962.799645601852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45962.799645601852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45962.799645601852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45962.799645601852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45962.799645601852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45962.799645601852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45962.799645601852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45962.799645601852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45962.799645601852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45962.799645601852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45962.799645601852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45962.799645601852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45962.799645601852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45962.799645601852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45962.799645601852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45962.799645601852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45962.799645601852</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2025-11-01T16:13:26Z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